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uciane.soares\Desktop\A PROCESSOS\LICITAÇÕES\72411 - banheiros e vestiários - sesc logística\"/>
    </mc:Choice>
  </mc:AlternateContent>
  <xr:revisionPtr revIDLastSave="0" documentId="8_{D6C48E7C-833C-4675-A34A-5780A8A84017}" xr6:coauthVersionLast="47" xr6:coauthVersionMax="47" xr10:uidLastSave="{00000000-0000-0000-0000-000000000000}"/>
  <bookViews>
    <workbookView xWindow="-28920" yWindow="-90" windowWidth="29040" windowHeight="15720" xr2:uid="{00000000-000D-0000-FFFF-FFFF00000000}"/>
  </bookViews>
  <sheets>
    <sheet name="Orçamento Sintético" sheetId="1" r:id="rId1"/>
  </sheets>
  <externalReferences>
    <externalReference r:id="rId2"/>
  </externalReferences>
  <definedNames>
    <definedName name="_xlnm.Print_Titles" localSheetId="0">'[1]repeated header'!$4:$4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1" i="1" l="1"/>
  <c r="I211" i="1" s="1"/>
  <c r="H209" i="1"/>
  <c r="I209" i="1" s="1"/>
  <c r="H208" i="1"/>
  <c r="I208" i="1" s="1"/>
  <c r="H207" i="1"/>
  <c r="I207" i="1" s="1"/>
  <c r="H206" i="1"/>
  <c r="I206" i="1" s="1"/>
  <c r="I204" i="1"/>
  <c r="H204" i="1"/>
  <c r="H203" i="1"/>
  <c r="I203" i="1" s="1"/>
  <c r="H202" i="1"/>
  <c r="I202" i="1" s="1"/>
  <c r="H200" i="1"/>
  <c r="I200" i="1" s="1"/>
  <c r="H198" i="1"/>
  <c r="I198" i="1" s="1"/>
  <c r="H197" i="1"/>
  <c r="I197" i="1" s="1"/>
  <c r="I196" i="1"/>
  <c r="H196" i="1"/>
  <c r="H195" i="1"/>
  <c r="I195" i="1" s="1"/>
  <c r="H194" i="1"/>
  <c r="I194" i="1" s="1"/>
  <c r="H193" i="1"/>
  <c r="I193" i="1" s="1"/>
  <c r="H192" i="1"/>
  <c r="I192" i="1" s="1"/>
  <c r="H190" i="1"/>
  <c r="I190" i="1" s="1"/>
  <c r="I189" i="1"/>
  <c r="H189" i="1"/>
  <c r="H188" i="1"/>
  <c r="I188" i="1" s="1"/>
  <c r="H187" i="1"/>
  <c r="I187" i="1" s="1"/>
  <c r="H186" i="1"/>
  <c r="I186" i="1" s="1"/>
  <c r="H185" i="1"/>
  <c r="I185" i="1" s="1"/>
  <c r="H184" i="1"/>
  <c r="I184" i="1" s="1"/>
  <c r="I183" i="1"/>
  <c r="H183" i="1"/>
  <c r="H182" i="1"/>
  <c r="I182" i="1" s="1"/>
  <c r="H181" i="1"/>
  <c r="I181" i="1" s="1"/>
  <c r="H180" i="1"/>
  <c r="I180" i="1" s="1"/>
  <c r="H179" i="1"/>
  <c r="I179" i="1" s="1"/>
  <c r="H178" i="1"/>
  <c r="I178" i="1" s="1"/>
  <c r="I177" i="1"/>
  <c r="H177" i="1"/>
  <c r="H176" i="1"/>
  <c r="I176" i="1" s="1"/>
  <c r="H175" i="1"/>
  <c r="I175" i="1" s="1"/>
  <c r="H174" i="1"/>
  <c r="I174" i="1" s="1"/>
  <c r="H173" i="1"/>
  <c r="I173" i="1" s="1"/>
  <c r="H172" i="1"/>
  <c r="I172" i="1" s="1"/>
  <c r="I171" i="1"/>
  <c r="H171" i="1"/>
  <c r="H170" i="1"/>
  <c r="I170" i="1" s="1"/>
  <c r="H169" i="1"/>
  <c r="I169" i="1" s="1"/>
  <c r="H168" i="1"/>
  <c r="I168" i="1" s="1"/>
  <c r="H167" i="1"/>
  <c r="I167" i="1" s="1"/>
  <c r="H165" i="1"/>
  <c r="I165" i="1" s="1"/>
  <c r="I164" i="1"/>
  <c r="H164" i="1"/>
  <c r="H162" i="1"/>
  <c r="I162" i="1" s="1"/>
  <c r="H161" i="1"/>
  <c r="I161" i="1" s="1"/>
  <c r="H160" i="1"/>
  <c r="I160" i="1" s="1"/>
  <c r="H159" i="1"/>
  <c r="I159" i="1" s="1"/>
  <c r="H157" i="1"/>
  <c r="I157" i="1" s="1"/>
  <c r="I156" i="1"/>
  <c r="H156" i="1"/>
  <c r="H155" i="1"/>
  <c r="I155" i="1" s="1"/>
  <c r="H154" i="1"/>
  <c r="I154" i="1" s="1"/>
  <c r="H153" i="1"/>
  <c r="I153" i="1" s="1"/>
  <c r="H152" i="1"/>
  <c r="I152" i="1" s="1"/>
  <c r="H151" i="1"/>
  <c r="I151" i="1" s="1"/>
  <c r="I150" i="1"/>
  <c r="H150" i="1"/>
  <c r="H149" i="1"/>
  <c r="I149" i="1" s="1"/>
  <c r="H148" i="1"/>
  <c r="I148" i="1" s="1"/>
  <c r="H147" i="1"/>
  <c r="I147" i="1" s="1"/>
  <c r="H146" i="1"/>
  <c r="I146" i="1" s="1"/>
  <c r="H145" i="1"/>
  <c r="I145" i="1" s="1"/>
  <c r="I144" i="1"/>
  <c r="H144" i="1"/>
  <c r="H143" i="1"/>
  <c r="I143" i="1" s="1"/>
  <c r="H142" i="1"/>
  <c r="I142" i="1" s="1"/>
  <c r="H141" i="1"/>
  <c r="I141" i="1" s="1"/>
  <c r="H140" i="1"/>
  <c r="I140" i="1" s="1"/>
  <c r="H139" i="1"/>
  <c r="I139" i="1" s="1"/>
  <c r="I138" i="1"/>
  <c r="H138" i="1"/>
  <c r="H137" i="1"/>
  <c r="I137" i="1" s="1"/>
  <c r="H136" i="1"/>
  <c r="I136" i="1" s="1"/>
  <c r="H135" i="1"/>
  <c r="I135" i="1" s="1"/>
  <c r="H134" i="1"/>
  <c r="I134" i="1" s="1"/>
  <c r="H133" i="1"/>
  <c r="I133" i="1" s="1"/>
  <c r="I132" i="1"/>
  <c r="H132" i="1"/>
  <c r="H131" i="1"/>
  <c r="I131" i="1" s="1"/>
  <c r="H130" i="1"/>
  <c r="I130" i="1" s="1"/>
  <c r="H129" i="1"/>
  <c r="I129" i="1" s="1"/>
  <c r="H128" i="1"/>
  <c r="I128" i="1" s="1"/>
  <c r="H127" i="1"/>
  <c r="I127" i="1" s="1"/>
  <c r="I124" i="1"/>
  <c r="H124" i="1"/>
  <c r="H123" i="1"/>
  <c r="I123" i="1" s="1"/>
  <c r="H122" i="1"/>
  <c r="I122" i="1" s="1"/>
  <c r="H121" i="1"/>
  <c r="I121" i="1" s="1"/>
  <c r="H120" i="1"/>
  <c r="I120" i="1" s="1"/>
  <c r="H119" i="1"/>
  <c r="I119" i="1" s="1"/>
  <c r="I117" i="1"/>
  <c r="H117" i="1"/>
  <c r="H116" i="1"/>
  <c r="I116" i="1" s="1"/>
  <c r="H115" i="1"/>
  <c r="I115" i="1" s="1"/>
  <c r="H114" i="1"/>
  <c r="I114" i="1" s="1"/>
  <c r="H113" i="1"/>
  <c r="I113" i="1" s="1"/>
  <c r="H112" i="1"/>
  <c r="I112" i="1" s="1"/>
  <c r="I111" i="1"/>
  <c r="H111" i="1"/>
  <c r="H110" i="1"/>
  <c r="I110" i="1" s="1"/>
  <c r="H109" i="1"/>
  <c r="I109" i="1" s="1"/>
  <c r="H108" i="1"/>
  <c r="I108" i="1" s="1"/>
  <c r="H107" i="1"/>
  <c r="I107" i="1" s="1"/>
  <c r="H106" i="1"/>
  <c r="I106" i="1" s="1"/>
  <c r="I105" i="1"/>
  <c r="H105" i="1"/>
  <c r="H104" i="1"/>
  <c r="I104" i="1" s="1"/>
  <c r="H103" i="1"/>
  <c r="I103" i="1" s="1"/>
  <c r="H102" i="1"/>
  <c r="I102" i="1" s="1"/>
  <c r="H101" i="1"/>
  <c r="I101" i="1" s="1"/>
  <c r="H100" i="1"/>
  <c r="I100" i="1" s="1"/>
  <c r="I99" i="1"/>
  <c r="H99" i="1"/>
  <c r="H98" i="1"/>
  <c r="I98" i="1" s="1"/>
  <c r="H97" i="1"/>
  <c r="I97" i="1" s="1"/>
  <c r="H96" i="1"/>
  <c r="I96" i="1" s="1"/>
  <c r="H95" i="1"/>
  <c r="I95" i="1" s="1"/>
  <c r="H94" i="1"/>
  <c r="I94" i="1" s="1"/>
  <c r="I93" i="1"/>
  <c r="H93" i="1"/>
  <c r="H92" i="1"/>
  <c r="I92" i="1" s="1"/>
  <c r="H91" i="1"/>
  <c r="I91" i="1" s="1"/>
  <c r="H90" i="1"/>
  <c r="I90" i="1" s="1"/>
  <c r="H89" i="1"/>
  <c r="I89" i="1" s="1"/>
  <c r="H88" i="1"/>
  <c r="I88" i="1" s="1"/>
  <c r="I87" i="1"/>
  <c r="H87" i="1"/>
  <c r="H86" i="1"/>
  <c r="I86" i="1" s="1"/>
  <c r="H84" i="1"/>
  <c r="I84" i="1" s="1"/>
  <c r="H83" i="1"/>
  <c r="I83" i="1" s="1"/>
  <c r="H82" i="1"/>
  <c r="I82" i="1" s="1"/>
  <c r="H81" i="1"/>
  <c r="I81" i="1" s="1"/>
  <c r="I80" i="1"/>
  <c r="H80" i="1"/>
  <c r="H79" i="1"/>
  <c r="I79" i="1" s="1"/>
  <c r="H78" i="1"/>
  <c r="I78" i="1" s="1"/>
  <c r="H77" i="1"/>
  <c r="I77" i="1" s="1"/>
  <c r="H76" i="1"/>
  <c r="I76" i="1" s="1"/>
  <c r="H75" i="1"/>
  <c r="I75" i="1" s="1"/>
  <c r="I74" i="1"/>
  <c r="H74" i="1"/>
  <c r="H73" i="1"/>
  <c r="I73" i="1" s="1"/>
  <c r="H72" i="1"/>
  <c r="I72" i="1" s="1"/>
  <c r="H71" i="1"/>
  <c r="I71" i="1" s="1"/>
  <c r="H70" i="1"/>
  <c r="I70" i="1" s="1"/>
  <c r="H69" i="1"/>
  <c r="I69" i="1" s="1"/>
  <c r="I68" i="1"/>
  <c r="H68" i="1"/>
  <c r="H66" i="1"/>
  <c r="I66" i="1" s="1"/>
  <c r="H65" i="1"/>
  <c r="I65" i="1" s="1"/>
  <c r="H63" i="1"/>
  <c r="I63" i="1" s="1"/>
  <c r="H62" i="1"/>
  <c r="I62" i="1" s="1"/>
  <c r="H61" i="1"/>
  <c r="I61" i="1" s="1"/>
  <c r="I59" i="1"/>
  <c r="H59" i="1"/>
  <c r="H58" i="1"/>
  <c r="I58" i="1" s="1"/>
  <c r="H57" i="1"/>
  <c r="I57" i="1" s="1"/>
  <c r="H56" i="1"/>
  <c r="I56" i="1" s="1"/>
  <c r="H55" i="1"/>
  <c r="I55" i="1" s="1"/>
  <c r="H54" i="1"/>
  <c r="I54" i="1" s="1"/>
  <c r="I52" i="1"/>
  <c r="H52" i="1"/>
  <c r="H51" i="1"/>
  <c r="I51" i="1" s="1"/>
  <c r="H50" i="1"/>
  <c r="I50" i="1" s="1"/>
  <c r="H49" i="1"/>
  <c r="I49" i="1" s="1"/>
  <c r="H48" i="1"/>
  <c r="I48" i="1" s="1"/>
  <c r="H47" i="1"/>
  <c r="I47" i="1" s="1"/>
  <c r="I46" i="1"/>
  <c r="H46" i="1"/>
  <c r="H45" i="1"/>
  <c r="I45" i="1" s="1"/>
  <c r="H44" i="1"/>
  <c r="I44" i="1" s="1"/>
  <c r="H43" i="1"/>
  <c r="I43" i="1" s="1"/>
  <c r="H42" i="1"/>
  <c r="I42" i="1" s="1"/>
  <c r="H40" i="1"/>
  <c r="I40" i="1" s="1"/>
  <c r="I39" i="1"/>
  <c r="H39" i="1"/>
  <c r="H37" i="1"/>
  <c r="I37" i="1" s="1"/>
  <c r="H36" i="1"/>
  <c r="I36" i="1" s="1"/>
  <c r="H35" i="1"/>
  <c r="I35" i="1" s="1"/>
  <c r="H34" i="1"/>
  <c r="I34" i="1" s="1"/>
  <c r="H33" i="1"/>
  <c r="I33" i="1" s="1"/>
  <c r="I32" i="1"/>
  <c r="H32" i="1"/>
  <c r="H31" i="1"/>
  <c r="I31" i="1" s="1"/>
  <c r="H30" i="1"/>
  <c r="I30" i="1" s="1"/>
  <c r="H28" i="1"/>
  <c r="I28" i="1" s="1"/>
  <c r="H27" i="1"/>
  <c r="I27" i="1" s="1"/>
  <c r="H26" i="1"/>
  <c r="I26" i="1" s="1"/>
  <c r="I24" i="1"/>
  <c r="H24" i="1"/>
  <c r="H23" i="1"/>
  <c r="I23" i="1" s="1"/>
  <c r="H22" i="1"/>
  <c r="I22" i="1" s="1"/>
  <c r="H21" i="1"/>
  <c r="I21" i="1" s="1"/>
  <c r="H20" i="1"/>
  <c r="I20" i="1" s="1"/>
  <c r="H19" i="1"/>
  <c r="I19" i="1" s="1"/>
  <c r="I18" i="1"/>
  <c r="H18" i="1"/>
  <c r="H17" i="1"/>
  <c r="I17" i="1" s="1"/>
  <c r="H16" i="1"/>
  <c r="I16" i="1" s="1"/>
  <c r="H15" i="1"/>
  <c r="I15" i="1" s="1"/>
  <c r="H14" i="1"/>
  <c r="I14" i="1" s="1"/>
  <c r="I12" i="1"/>
  <c r="H12" i="1"/>
  <c r="I11" i="1"/>
  <c r="H11" i="1"/>
  <c r="H9" i="1"/>
  <c r="I9" i="1" s="1"/>
  <c r="H8" i="1"/>
  <c r="I8" i="1" s="1"/>
  <c r="H7" i="1"/>
  <c r="I7" i="1" s="1"/>
  <c r="I6" i="1"/>
  <c r="H6" i="1"/>
</calcChain>
</file>

<file path=xl/sharedStrings.xml><?xml version="1.0" encoding="utf-8"?>
<sst xmlns="http://schemas.openxmlformats.org/spreadsheetml/2006/main" count="987" uniqueCount="627">
  <si>
    <t>Obra</t>
  </si>
  <si>
    <t>Bancos</t>
  </si>
  <si>
    <t>B.D.I.</t>
  </si>
  <si>
    <t>Encargos Sociais</t>
  </si>
  <si>
    <t>REFORMA VESTIÁRIOS SAMAMBAIA</t>
  </si>
  <si>
    <t xml:space="preserve">SINAPI - 02/2026 - Distrito Federal
SBC - 03/2026 - Distrito Federal
ORSE - 12/2025 - Sergipe
SETOP - 10/2025 - Minas Gerais
IOPES - 12/2025 - Espírito Santo
CPOS/CDHU - 01/2026 - São Paulo
AGESUL - 01/2026 - Mato Grosso do Sul
EMOP - 01/2026 - Rio de Janeiro
</t>
  </si>
  <si>
    <t>24,86%</t>
  </si>
  <si>
    <t>Não Desonerado: embutido nos preços unitário dos insumos de mão de obra, de acordo com as bases.</t>
  </si>
  <si>
    <t>Orçamento Sintético</t>
  </si>
  <si>
    <t>Item</t>
  </si>
  <si>
    <t>Código</t>
  </si>
  <si>
    <t>Banco</t>
  </si>
  <si>
    <t>Descrição</t>
  </si>
  <si>
    <t>Und</t>
  </si>
  <si>
    <t>Quant.</t>
  </si>
  <si>
    <t>Valor Unit</t>
  </si>
  <si>
    <t>Valor Unit com BDI</t>
  </si>
  <si>
    <t>Total</t>
  </si>
  <si>
    <t xml:space="preserve"> 1 </t>
  </si>
  <si>
    <t>SERVIÇOS ADMINISTRATIVOS</t>
  </si>
  <si>
    <t xml:space="preserve"> 1.1 </t>
  </si>
  <si>
    <t xml:space="preserve"> 007474 </t>
  </si>
  <si>
    <t>SBC</t>
  </si>
  <si>
    <t>ANATOÇÃO DE RESPONSABILIDADE TÉCNICA (ART) TABELA A DO CREA</t>
  </si>
  <si>
    <t>UN</t>
  </si>
  <si>
    <t xml:space="preserve"> 1.2 </t>
  </si>
  <si>
    <t xml:space="preserve"> 90777 </t>
  </si>
  <si>
    <t>SINAPI</t>
  </si>
  <si>
    <t>ENGENHEIRO CIVIL DE OBRA JUNIOR COM ENCARGOS COMPLEMENTARES</t>
  </si>
  <si>
    <t>H</t>
  </si>
  <si>
    <t xml:space="preserve"> 1.3 </t>
  </si>
  <si>
    <t xml:space="preserve"> 93572 </t>
  </si>
  <si>
    <t>ENCARREGADO GERAL DE OBRAS COM ENCARGOS COMPLEMENTARES</t>
  </si>
  <si>
    <t>MES</t>
  </si>
  <si>
    <t xml:space="preserve"> 1.4 </t>
  </si>
  <si>
    <t xml:space="preserve"> 100309 </t>
  </si>
  <si>
    <t>TÉCNICO EM SEGURANÇA DO TRABALHO COM ENCARGOS COMPLEMENTARES</t>
  </si>
  <si>
    <t xml:space="preserve"> 2 </t>
  </si>
  <si>
    <t>SERVIÇOS TÉCNICOS - PROJETOS</t>
  </si>
  <si>
    <t xml:space="preserve"> 2.1 </t>
  </si>
  <si>
    <t xml:space="preserve"> 000339 </t>
  </si>
  <si>
    <t>PROJETO DE EDIFICACAO EM ESTRUTURA METALICA/FUNDAÇÃO</t>
  </si>
  <si>
    <t>m²</t>
  </si>
  <si>
    <t xml:space="preserve"> 2.2 </t>
  </si>
  <si>
    <t>A R T TABELA A DO CREA ACIMA DE 15000,01</t>
  </si>
  <si>
    <t xml:space="preserve"> 3 </t>
  </si>
  <si>
    <t>SERVIÇOS PRELIMINARES, CANTEIRO DE OBRAS, SEGURANÇA E SAÚDE DO TRABALHO</t>
  </si>
  <si>
    <t xml:space="preserve"> 3.1 </t>
  </si>
  <si>
    <t xml:space="preserve"> 103689 </t>
  </si>
  <si>
    <t>FORNECIMENTO E INSTALAÇÃO DE PLACA DE OBRA COM CHAPA GALVANIZADA E ESTRUTURA DE MADEIRA. AF_03/2022_PS</t>
  </si>
  <si>
    <t xml:space="preserve"> 3.2 </t>
  </si>
  <si>
    <t xml:space="preserve"> 98459 </t>
  </si>
  <si>
    <t>TAPUME COM TELHA METÁLICA. AF_03/2024</t>
  </si>
  <si>
    <t xml:space="preserve"> 3.3 </t>
  </si>
  <si>
    <t xml:space="preserve"> 012202 </t>
  </si>
  <si>
    <t>INSTALACAO PROVISORIA DE LUZ EM BARRACAO DE OBRAS</t>
  </si>
  <si>
    <t>PT</t>
  </si>
  <si>
    <t xml:space="preserve"> 3.4 </t>
  </si>
  <si>
    <t xml:space="preserve"> 012075 </t>
  </si>
  <si>
    <t>INSTALACAO PROVISORIA DE AGUA E ESGOTO</t>
  </si>
  <si>
    <t xml:space="preserve"> 3.5 </t>
  </si>
  <si>
    <t xml:space="preserve"> 73847/001 </t>
  </si>
  <si>
    <t>ALUGUEL CONTAINER/ESCRIT INCL INST ELET LARG=2,20 COMP=6,20M          ALT=2,50M CHAPA ACO C/NERV TRAPEZ FORRO C/ISOL TERMO/ACUSTICO         CHASSIS REFORC PISO COMPENS NAVAL EXC TRANSP/CARGA/DESCARGA</t>
  </si>
  <si>
    <t xml:space="preserve"> 3.6 </t>
  </si>
  <si>
    <t xml:space="preserve"> 73847/003 </t>
  </si>
  <si>
    <t>ALUGUEL CONTAINER/SANIT C/2 VASOS/1 LAVAT/1 MIC/4 CHUV LARG=          2,20M COMPR=6,20M ALT=2,50M CHAPA ACO C/NERV TRAPEZ FORRO C/          ISOLAM TERMO/ACUSTICO CHASSIS REFORC PISO COMPENS NAVAL INCL          INST ELETR/HIDR EXCL TRANSP/CARGA/DESCARG</t>
  </si>
  <si>
    <t xml:space="preserve"> 3.7 </t>
  </si>
  <si>
    <t xml:space="preserve"> 00000200 </t>
  </si>
  <si>
    <t>Próprio</t>
  </si>
  <si>
    <t>TRANSPORTE CARGA E DESCARGA DE CONTAINER (ESCRITÓRIO/VESTIÁRIO)</t>
  </si>
  <si>
    <t xml:space="preserve"> 3.8 </t>
  </si>
  <si>
    <t xml:space="preserve"> 210008 </t>
  </si>
  <si>
    <t>DESMOBILIZACAO DA OBRA,LIMPEZA GERAL INSTALACOES PROVISORIAS</t>
  </si>
  <si>
    <t xml:space="preserve"> 3.9 </t>
  </si>
  <si>
    <t xml:space="preserve"> 00000047 </t>
  </si>
  <si>
    <t>CONJUNTO DE EQUIPAMENTO DE PROTEÇÃO INDIVIDUAL - EPI</t>
  </si>
  <si>
    <t>UND</t>
  </si>
  <si>
    <t xml:space="preserve"> 3.10 </t>
  </si>
  <si>
    <t xml:space="preserve"> 97064 </t>
  </si>
  <si>
    <t>MONTAGEM E DESMONTAGEM DE ANDAIME TUBULAR TIPO "TORRE" (EXCLUSIVE ANDAIME E LIMPEZA). AF_03/2024</t>
  </si>
  <si>
    <t>M</t>
  </si>
  <si>
    <t xml:space="preserve"> 3.11 </t>
  </si>
  <si>
    <t xml:space="preserve"> 018505 </t>
  </si>
  <si>
    <t>ALUGUEL MENSAL ANDAIME TUBULAR ATE ALTURA 6,0 METROS</t>
  </si>
  <si>
    <t xml:space="preserve"> 4 </t>
  </si>
  <si>
    <t>SERVIÇOS DE DEMOLIÇÕES E REMOÇÕES</t>
  </si>
  <si>
    <t xml:space="preserve"> 4.1 </t>
  </si>
  <si>
    <t xml:space="preserve"> 13334 </t>
  </si>
  <si>
    <t>ORSE</t>
  </si>
  <si>
    <t>RETIRADA MANUAL DE GRAMA, COM REAPROVEITAMENTO</t>
  </si>
  <si>
    <t xml:space="preserve"> 4.2 </t>
  </si>
  <si>
    <t xml:space="preserve"> 023285 </t>
  </si>
  <si>
    <t>RETIRADA E REMOCAO DE PISO EM BLOCOS CONCRETO INTERTAVADO</t>
  </si>
  <si>
    <t xml:space="preserve"> 4.3 </t>
  </si>
  <si>
    <t xml:space="preserve"> 210500 </t>
  </si>
  <si>
    <t>ALUGUEL DE CACAMBA 5m2 48 HORAS COM RETIRADA</t>
  </si>
  <si>
    <t xml:space="preserve"> 5 </t>
  </si>
  <si>
    <t>FUNDAÇÃO</t>
  </si>
  <si>
    <t xml:space="preserve"> 5.1 </t>
  </si>
  <si>
    <t xml:space="preserve"> 101176 </t>
  </si>
  <si>
    <t>ESTACA BROCA DE CONCRETO, DIÂMETRO DE 30CM, ESCAVAÇÃO MANUAL COM TRADO CONCHA, INTEIRAMENTE ARMADA. AF_05/2020</t>
  </si>
  <si>
    <t xml:space="preserve"> 5.2 </t>
  </si>
  <si>
    <t xml:space="preserve"> 96522 </t>
  </si>
  <si>
    <t>ESCAVAÇÃO MANUAL PARA BLOCO DE COROAMENTO OU SAPATA (SEM ESCAVAÇÃO PARA COLOCAÇÃO DE FÔRMAS). AF_01/2024</t>
  </si>
  <si>
    <t>m³</t>
  </si>
  <si>
    <t xml:space="preserve"> 5.3 </t>
  </si>
  <si>
    <t xml:space="preserve"> 96527 </t>
  </si>
  <si>
    <t>ESCAVAÇÃO MANUAL PARA VIGA BALDRAME OU SAPATA CORRIDA (INCLUINDO ESCAVAÇÃO PARA COLOCAÇÃO DE FÔRMAS). AF_01/2024</t>
  </si>
  <si>
    <t xml:space="preserve"> 5.4 </t>
  </si>
  <si>
    <t xml:space="preserve"> 96545 </t>
  </si>
  <si>
    <t>ARMAÇÃO DE BLOCO UTILIZANDO AÇO CA-50 DE 8 MM - MONTAGEM. AF_01/2024</t>
  </si>
  <si>
    <t>KG</t>
  </si>
  <si>
    <t xml:space="preserve"> 5.5 </t>
  </si>
  <si>
    <t xml:space="preserve"> 104916 </t>
  </si>
  <si>
    <t>ARMAÇÃO DE SAPATA ISOLADA, VIGA BALDRAME E SAPATA CORRIDA UTILIZANDO AÇO CA-60 DE 5 MM - MONTAGEM. AF_01/2024</t>
  </si>
  <si>
    <t xml:space="preserve"> 5.6 </t>
  </si>
  <si>
    <t xml:space="preserve"> 104918 </t>
  </si>
  <si>
    <t>ARMAÇÃO DE SAPATA ISOLADA, VIGA BALDRAME E SAPATA CORRIDA UTILIZANDO AÇO CA-50 DE 8 MM - MONTAGEM. AF_01/2024</t>
  </si>
  <si>
    <t xml:space="preserve"> 5.7 </t>
  </si>
  <si>
    <t xml:space="preserve"> 96557 </t>
  </si>
  <si>
    <t>CONCRETAGEM DE BLOCO DE COROAMENTO OU VIGA BALDRAME, FCK 30 MPA, COM USO DE BOMBA - LANÇAMENTO, ADENSAMENTO E ACABAMENTO. AF_01/2024</t>
  </si>
  <si>
    <t xml:space="preserve"> 5.8 </t>
  </si>
  <si>
    <t xml:space="preserve"> 103067 </t>
  </si>
  <si>
    <t>EXECUÇÃO DE LAJE SOBRE SOLO, ESPESSURA DE 10 CM, FCK = 30 MPA, COM USO DE FORMAS METÁLICAS. AF_09/2021</t>
  </si>
  <si>
    <t xml:space="preserve"> 6 </t>
  </si>
  <si>
    <t>ESTRUTURA METÁLICA</t>
  </si>
  <si>
    <t xml:space="preserve"> 6.1 </t>
  </si>
  <si>
    <t xml:space="preserve"> 100766 </t>
  </si>
  <si>
    <t>PILAR METÁLICO PERFIL LAMINADO OU SOLDADO EM AÇO ESTRUTURAL, COM CONEXÕES SOLDADAS, INCLUSOS MÃO DE OBRA, TRANSPORTE E IÇAMENTO UTILIZANDO GUINDASTE - FORNECIMENTO E INSTALAÇÃO. AF_01/2020_PA</t>
  </si>
  <si>
    <t xml:space="preserve"> 6.2 </t>
  </si>
  <si>
    <t xml:space="preserve"> 100764 </t>
  </si>
  <si>
    <t>VIGA METÁLICA EM PERFIL LAMINADO OU SOLDADO EM AÇO ESTRUTURAL, COM CONEXÕES SOLDADAS, INCLUSOS MÃO DE OBRA, TRANSPORTE E IÇAMENTO UTILIZANDO GUINDASTE - FORNECIMENTO E INSTALAÇÃO. AF_01/2020_PA</t>
  </si>
  <si>
    <t xml:space="preserve"> 7 </t>
  </si>
  <si>
    <t>PAREDES, PAINÉIS E DIVISÓRIAS</t>
  </si>
  <si>
    <t xml:space="preserve"> 7.1 </t>
  </si>
  <si>
    <t xml:space="preserve"> 103332 </t>
  </si>
  <si>
    <t>ALVENARIA DE VEDAÇÃO DE BLOCOS CERÂMICOS FURADOS NA HORIZONTAL DE 9X14X19 CM (ESPESSURA 9 CM) E ARGAMASSA DE ASSENTAMENTO COM PREPARO EM BETONEIRA. AF_12/2021</t>
  </si>
  <si>
    <t xml:space="preserve"> 7.2 </t>
  </si>
  <si>
    <t xml:space="preserve"> 105034 </t>
  </si>
  <si>
    <t>CINTA DE AMARRAÇÃO DE ALVENARIA MOLDADA IN LOCO COM UTILIZAÇÃO DE BLOCOS CANALETA, ESPESSURA DE *10* CM. AF_03/2024</t>
  </si>
  <si>
    <t xml:space="preserve"> 7.3 </t>
  </si>
  <si>
    <t xml:space="preserve"> 93200 </t>
  </si>
  <si>
    <t>FIXAÇÃO (ENCUNHAMENTO) DE ALVENARIA DE VEDAÇÃO COM ARGAMASSA APLICADA COM BISNAGA. AF_03/2024</t>
  </si>
  <si>
    <t xml:space="preserve"> 7.4 </t>
  </si>
  <si>
    <t xml:space="preserve"> 105023 </t>
  </si>
  <si>
    <t>VERGA MOLDADA IN LOCO EM CONCRETO, ESPESSURA DE *15* CM. AF_03/2024</t>
  </si>
  <si>
    <t xml:space="preserve"> 7.5 </t>
  </si>
  <si>
    <t xml:space="preserve"> 00000422 </t>
  </si>
  <si>
    <t>PAINÉIS INTERNOS ENTRE CHUVEIROS ATÉ O PISO, AUTOPORTANTE, COM BARRA DE TRAVAMENTO SUPERIOR, CONSTITUÍDO POR PAINÉIS LAMINADO ESTRUTURAL TS (FÓRMICA MACIÇA) - ESPESSURA DE 10 MM - APOIADOS DIRETAMENTE NO PISO, COM MARCO E FERRAGENS EM ALUMINIO E PORTAS (70cm) EM LAMINADO MELAMÍNICO ESTRUTURAL TS-10 MM COM ACABAMENTO TEXTURIZADO DUPLA FACE, ELEVADA 15 CM DO PISO , COM MARCO E FERRAGENS EM ALUMINIO.  REF.: MODELO NOVO NEOPLAC, NA COR CINZA CLARO L119 - NEOCOM SYSTEM (001).</t>
  </si>
  <si>
    <t xml:space="preserve"> 7.6 </t>
  </si>
  <si>
    <t xml:space="preserve"> 102253 </t>
  </si>
  <si>
    <t>DIVISÓRIA SANITÁRIA COM TESTEIRA EM GRANITO SÃO GABRIEL (entre cabines de bacias sanitárias),  COM CORTE INFERIOR, ALTURA = 180 cm,  ESPESSURA= 3 cm , ACABAMENTO POLIDO (002)</t>
  </si>
  <si>
    <t xml:space="preserve"> 7.7 </t>
  </si>
  <si>
    <t xml:space="preserve"> 00000259 </t>
  </si>
  <si>
    <t>TAPA VISTA PARA MICTÓRIO DIM:0,50X1,50M EM LAMINADO MELAMÍNICO ESTRUTURAL TS-10mm COM ACABAMENTO TEXTURIZADO DUPLA FACE. REF: MODELO ALCOPLAC, NA COR CINZA - NEOCOM SYSTEM (003)</t>
  </si>
  <si>
    <t xml:space="preserve"> 7.8 </t>
  </si>
  <si>
    <t xml:space="preserve"> 00000348 </t>
  </si>
  <si>
    <t>DIVISÓRIA SANITÁRIA, AUTOPORTANTE, SEM BARRA DE TRAVAMENTO SUPERIOR, CONSTITUÍDO POR PAINÉIS LAMINADO ESTRUTURAL TS (FÓRMICA MACIÇA) - ESPESSURA DE 10 MM - APOIADOS DIRETAMENTE NO PISO, COM MARCO E FERRAGENS EM ALUMINIO E PORTAS (70cm) EM LAMINADO MELAMÍNICO ESTRUTURAL TS-10 MM COM ACABAMENTO TEXTURIZADO DUPLA FACE, ELEVADA 15 CM DO PISO , COM MARCO E FERRAGENS EM ALUMINIO. REF.: MODELO NOVO ALCOPLAC, NA COR CINZA CLARO L119 - NEOCOM SYSTEM (004)</t>
  </si>
  <si>
    <t xml:space="preserve"> 7.9 </t>
  </si>
  <si>
    <t xml:space="preserve"> 00000258 </t>
  </si>
  <si>
    <t>PRATELEIRA EM LAMINADO MELAMINICO ESTRUTURAL (0,20 X 1,00M)  TS-10mm COM ACABAMENTO TEXTURIZADO DUPLA FACE COM FIXADOR TIPO PINÇA ACABAMENTO EM ALUMÍNIO. REF.: MODELO ALCOPLAC, NA COR CINZA CLARO - NEOCOM SYSTEM (E-004)</t>
  </si>
  <si>
    <t xml:space="preserve"> 7.10 </t>
  </si>
  <si>
    <t xml:space="preserve"> 00000257 </t>
  </si>
  <si>
    <t>CABIDE ANTIVANDALISMO EM ALUMÍNIO MACIÇO (NEOCOM SYSTEM) (E-005)</t>
  </si>
  <si>
    <t xml:space="preserve"> 7.11 </t>
  </si>
  <si>
    <t xml:space="preserve"> 00000201 </t>
  </si>
  <si>
    <t>APARADOR PEQUENO EM LAMINADO MELAMINICO ESTRUTURAL TS-10mm COM ACABAMENTO TEXTURIZADO DUPLA FACE COM FIXADOR TIPO PINÇA ACABAMENTO EM ALUMÍNIO. REF.: MODELO ALCOPLAC, NA COR CINZA CLARO - NEOCOM SYSTEM (E-006)</t>
  </si>
  <si>
    <t xml:space="preserve"> 8 </t>
  </si>
  <si>
    <t>REVESTIMENTOS DE PAREDES</t>
  </si>
  <si>
    <t xml:space="preserve"> 8.1 </t>
  </si>
  <si>
    <t xml:space="preserve"> 87905 </t>
  </si>
  <si>
    <t>CHAPISCO APLICADO EM ALVENARIA (COM PRESENÇA DE VÃOS) E ESTRUTURAS DE CONCRETO DE FACHADA, COM COLHER DE PEDREIRO. ARGAMASSA TRAÇO 1:3 COM PREPARO EM BETONEIRA 400L. AF_10/2022</t>
  </si>
  <si>
    <t xml:space="preserve"> 8.2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</si>
  <si>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</si>
  <si>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</si>
  <si>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8.3 </t>
  </si>
  <si>
    <t xml:space="preserve"> 00000791 </t>
  </si>
  <si>
    <t>REVESTIMENTO CERÂMICO HEXAGONAL, DIM.: 22x22 cm , ACABAMENTO ACETINADO NA COR MARFIM REF.: HEXAGONAL 22,6 _ CERÂMICAS ATLAS .  JUNTA DE ASSENTAMENTO 2 mm E REJUNTE ACRÍLICO QUATIZOLITE NA COR BRANCO (R-001)</t>
  </si>
  <si>
    <t xml:space="preserve"> 8.4 </t>
  </si>
  <si>
    <t xml:space="preserve"> 00001091 </t>
  </si>
  <si>
    <t>REVESTIMENTO CERÂMICO TIPO PORCELANATO DIM.: 87,7 x 87,7 cm, NA COR SGR, BORDA RETIFICADA, ACABAMENTO NATURAL HARD.  REF.: YORK SGR HARD _ PORTINARI. APLICADO COM JUNTA DE ASSENTAMENTO 1,5 mm E REJUNTE ACRÍLICO QUATIZOLITE NA COR CINZA PLATINA (P-001)</t>
  </si>
  <si>
    <t xml:space="preserve"> 8.5 </t>
  </si>
  <si>
    <t xml:space="preserve"> 00000631 </t>
  </si>
  <si>
    <t>ALVENARIA DE VEDAÇÃO COM ELEMENTO VAZADO DE CONCRETO (COBOGÓ) TIPO VENEZIANA CINZA 39X29 CM REF: NEOREX OU EQUIVALENTE TÉCNICO (R-005)</t>
  </si>
  <si>
    <t xml:space="preserve"> 8.6 </t>
  </si>
  <si>
    <t xml:space="preserve"> 00000037 </t>
  </si>
  <si>
    <t>RODAPÉ CERÂMICO COM CERÂMICA TIPO PORCELANATO, NA COR SGR, BORDA RETIFICADA, ACABAMENTO NATURAL HARD, COM ALTURA DE 15 CM. REF.: YORK SGR HARD_PORTINARI - FORNECIMENTO E INSTALAÇÃO (ÁREA EXTERNA)</t>
  </si>
  <si>
    <t xml:space="preserve"> 9 </t>
  </si>
  <si>
    <t>PISOS E PAVIMENTAÇÕES</t>
  </si>
  <si>
    <t xml:space="preserve"> 9.1 </t>
  </si>
  <si>
    <t xml:space="preserve"> 87680 </t>
  </si>
  <si>
    <t>CONTRAPISO EM ARGAMASSA TRAÇO 1:4 (CIMENTO E AREIA), PREPARO MECÂNICO COM BETONEIRA 400 L, APLICADO EM ÁREAS SECAS SOBRE LAJE, NÃO ADERIDO, ACABAMENTO NÃO REFORÇADO, ESPESSURA 4CM. AF_07/2021</t>
  </si>
  <si>
    <t xml:space="preserve"> 9.2 </t>
  </si>
  <si>
    <t xml:space="preserve"> 9.3 </t>
  </si>
  <si>
    <t xml:space="preserve"> 98689 </t>
  </si>
  <si>
    <t>SOLEIRA EM GRANITO, LARGURA 15 CM, ESPESSURA 2,0 CM. (So-001)</t>
  </si>
  <si>
    <t xml:space="preserve"> 10 </t>
  </si>
  <si>
    <t>FORRO</t>
  </si>
  <si>
    <t xml:space="preserve"> 10.1 </t>
  </si>
  <si>
    <t xml:space="preserve"> 00000845 </t>
  </si>
  <si>
    <t>FORRO DE DRYWALL VERDE (RU),  ESPESSURA DE 12.5 mm, FIXADO À ESTRUTURA METÁLICA. ESTRUTURA METÁLICA FORMADA POR PERFIS GALVANIZADOS E POR PEÇAS METÁLICAS ZINCADAS COMPLEMENTARES.  REVESTIDA COM MASSA ACRÍLICA E  PINTURA ACRÍLICA PREMIUM, ACABAMENTO ACETINADO NA COR JACA.  REF.: TOQUE DE SEDA - SUVINIL (BANHEIROS - T-003)</t>
  </si>
  <si>
    <t xml:space="preserve"> 10.2 </t>
  </si>
  <si>
    <t xml:space="preserve"> 00039428 </t>
  </si>
  <si>
    <t>PERFIL TABICA FECHADA, LISA, FORMATO Z, EM ACO GALVANIZADO NATURAL, LARGURA TOTAL NA HORIZONTAL *40* MM, PARA ESTRUTURA FORRO DRYWALL</t>
  </si>
  <si>
    <t xml:space="preserve"> 11 </t>
  </si>
  <si>
    <t>INSTALAÇÃO HIDRÁULICA</t>
  </si>
  <si>
    <t xml:space="preserve"> 11.1 </t>
  </si>
  <si>
    <t xml:space="preserve"> 89355 </t>
  </si>
  <si>
    <t>TUBO, PVC, SOLDÁVEL, DE 20MM, INSTALADO EM RAMAL OU SUB-RAMAL DE ÁGUA - FORNECIMENTO E INSTALAÇÃO. AF_06/2022</t>
  </si>
  <si>
    <t xml:space="preserve"> 11.2 </t>
  </si>
  <si>
    <t xml:space="preserve"> 89356 </t>
  </si>
  <si>
    <t>TUBO, PVC, SOLDÁVEL, DE 25MM, INSTALADO EM RAMAL OU SUB-RAMAL DE ÁGUA - FORNECIMENTO E INSTALAÇÃO. AF_06/2022</t>
  </si>
  <si>
    <t xml:space="preserve"> 11.3 </t>
  </si>
  <si>
    <t xml:space="preserve"> 89357 </t>
  </si>
  <si>
    <t>TUBO, PVC, SOLDÁVEL, DE 32MM, INSTALADO EM RAMAL OU SUB-RAMAL DE ÁGUA - FORNECIMENTO E INSTALAÇÃO. AF_06/2022</t>
  </si>
  <si>
    <t xml:space="preserve"> 11.4 </t>
  </si>
  <si>
    <t xml:space="preserve"> 103947 </t>
  </si>
  <si>
    <t>BUCHA DE REDUÇÃO, CURTA, PVC, SOLDÁVEL, DN 25 X 20 MM, INSTALADO EM RAMAL OU SUB-RAMAL DE ÁGUA - FORNECIMENTO E INSTALAÇÃO. AF_06/2022</t>
  </si>
  <si>
    <t xml:space="preserve"> 11.5 </t>
  </si>
  <si>
    <t xml:space="preserve"> 103948 </t>
  </si>
  <si>
    <t>BUCHA DE REDUÇÃO, CURTA, PVC, SOLDÁVEL, DN 32 X 25 MM, INSTALADO EM RAMAL OU SUB-RAMAL DE ÁGUA - FORNECIMENTO E INSTALAÇÃO. AF_06/2022</t>
  </si>
  <si>
    <t xml:space="preserve"> 11.6 </t>
  </si>
  <si>
    <t xml:space="preserve"> 90373 </t>
  </si>
  <si>
    <t>JOELHO 90 GRAUS COM BUCHA DE LATÃO, PVC, SOLDÁVEL, DN 25MM, X 1/2 INSTALADO EM RAMAL OU SUB-RAMAL DE ÁGUA - FORNECIMENTO E INSTALAÇÃO. AF_06/2022</t>
  </si>
  <si>
    <t xml:space="preserve"> 11.7 </t>
  </si>
  <si>
    <t xml:space="preserve"> 89366 </t>
  </si>
  <si>
    <t>JOELHO 90 GRAUS COM BUCHA DE LATÃO, PVC, SOLDÁVEL, DN 25MM, X 3/4 INSTALADO EM RAMAL OU SUB-RAMAL DE ÁGUA - FORNECIMENTO E INSTALAÇÃO. AF_06/2022</t>
  </si>
  <si>
    <t xml:space="preserve"> 11.8 </t>
  </si>
  <si>
    <t xml:space="preserve"> 89362 </t>
  </si>
  <si>
    <t>JOELHO 90 GRAUS, PVC, SOLDÁVEL, DN 25MM, INSTALADO EM RAMAL OU SUB-RAMAL DE ÁGUA - FORNECIMENTO E INSTALAÇÃO. AF_06/2022</t>
  </si>
  <si>
    <t xml:space="preserve"> 11.9 </t>
  </si>
  <si>
    <t xml:space="preserve"> 89367 </t>
  </si>
  <si>
    <t>JOELHO 90 GRAUS, PVC, SOLDÁVEL, DN 32MM, INSTALADO EM RAMAL OU SUB-RAMAL DE ÁGUA - FORNECIMENTO E INSTALAÇÃO. AF_06/2022</t>
  </si>
  <si>
    <t xml:space="preserve"> 11.10 </t>
  </si>
  <si>
    <t xml:space="preserve"> 11.11 </t>
  </si>
  <si>
    <t xml:space="preserve"> 89363 </t>
  </si>
  <si>
    <t>JOELHO 45 GRAUS, PVC, SOLDÁVEL, DN 25MM, INSTALADO EM RAMAL OU SUB-RAMAL DE ÁGUA - FORNECIMENTO E INSTALAÇÃO. AF_06/2022</t>
  </si>
  <si>
    <t xml:space="preserve"> 11.12 </t>
  </si>
  <si>
    <t xml:space="preserve"> 89381 </t>
  </si>
  <si>
    <t>LUVA COM BUCHA DE LATÃO, PVC, SOLDÁVEL, DN 25MM X 3/4, INSTALADO EM RAMAL OU SUB-RAMAL DE ÁGUA - FORNECIMENTO E INSTALAÇÃO. AF_06/2022</t>
  </si>
  <si>
    <t xml:space="preserve"> 11.13 </t>
  </si>
  <si>
    <t xml:space="preserve"> 94689 </t>
  </si>
  <si>
    <t>TÊ COM BUCHA DE LATÃO NA BOLSA CENTRAL, PVC, SOLDÁVEL, DN 25 MM X 3/4", INSTALADO EM RESERVAÇÃO PREDIAL DE ÁGUA - FORNECIMENTO E INSTALAÇÃO. AF_04/2024</t>
  </si>
  <si>
    <t xml:space="preserve"> 11.14 </t>
  </si>
  <si>
    <t xml:space="preserve"> 11.15 </t>
  </si>
  <si>
    <t xml:space="preserve"> 89364 </t>
  </si>
  <si>
    <t>CURVA 90 GRAUS, PVC, SOLDÁVEL, DN 25MM, INSTALADO EM RAMAL OU SUB-RAMAL DE ÁGUA - FORNECIMENTO E INSTALAÇÃO. AF_06/2022</t>
  </si>
  <si>
    <t xml:space="preserve"> 11.16 </t>
  </si>
  <si>
    <t xml:space="preserve"> 89351 </t>
  </si>
  <si>
    <t>REGISTRO DE PRESSÃO BRUTO, LATÃO, ROSCÁVEL, 3/4</t>
  </si>
  <si>
    <t xml:space="preserve"> 11.17 </t>
  </si>
  <si>
    <t xml:space="preserve"> 89353 </t>
  </si>
  <si>
    <t>REGISTRO DE GAVETA BRUTO, LATÃO, ROSCÁVEL, 3/4" - FORNECIMENTO E INSTALAÇÃO. AF_08/2021</t>
  </si>
  <si>
    <t xml:space="preserve"> 12 </t>
  </si>
  <si>
    <t>INSTALAÇÃO SANITÁRIA</t>
  </si>
  <si>
    <t xml:space="preserve"> 12.1 </t>
  </si>
  <si>
    <t xml:space="preserve"> 89711 </t>
  </si>
  <si>
    <t>TUBO PVC, SERIE NORMAL, ESGOTO PREDIAL, DN 40 MM, FORNECIDO E INSTALADO EM RAMAL DE DESCARGA OU RAMAL DE ESGOTO SANITÁRIO. AF_08/2022</t>
  </si>
  <si>
    <t xml:space="preserve"> 12.2 </t>
  </si>
  <si>
    <t xml:space="preserve"> 89712 </t>
  </si>
  <si>
    <t>TUBO PVC, SERIE NORMAL, ESGOTO PREDIAL, DN 50 MM, FORNECIDO E INSTALADO EM RAMAL DE DESCARGA OU RAMAL DE ESGOTO SANITÁRIO. AF_08/2022</t>
  </si>
  <si>
    <t xml:space="preserve"> 12.3 </t>
  </si>
  <si>
    <t xml:space="preserve"> 89713 </t>
  </si>
  <si>
    <t>TUBO PVC, SERIE NORMAL, ESGOTO PREDIAL, DN 75 MM, FORNECIDO E INSTALADO EM RAMAL DE DESCARGA OU RAMAL DE ESGOTO SANITÁRIO. AF_08/2022</t>
  </si>
  <si>
    <t xml:space="preserve"> 12.4 </t>
  </si>
  <si>
    <t xml:space="preserve"> 89714 </t>
  </si>
  <si>
    <t>TUBO PVC, SERIE NORMAL, ESGOTO PREDIAL, DN 100 MM, FORNECIDO E INSTALADO EM RAMAL DE DESCARGA OU RAMAL DE ESGOTO SANITÁRIO. AF_08/2022</t>
  </si>
  <si>
    <t xml:space="preserve"> 12.5 </t>
  </si>
  <si>
    <t xml:space="preserve"> 104341 </t>
  </si>
  <si>
    <t>BUCHA DE REDUÇÃO LONGA, PVC, SÉRIE NORMAL, ESGOTO PREDIAL, DN 50 X 40 MM, JUNTA SOLDÁVEL E ELÁSTICA, FORNECIDO E INSTALADO EM RAMAL DE DESCARGA OU RAMAL DE ESGOTO SANITÁRIO. AF_08/2022</t>
  </si>
  <si>
    <t xml:space="preserve"> 12.6 </t>
  </si>
  <si>
    <t xml:space="preserve"> 104357 </t>
  </si>
  <si>
    <t>CAP, PVC, SÉRIE NORMAL, ESGOTO PREDIAL, DN 100 MM, JUNTA ELÁSTICA, FORNECIDO E INSTALADO EM SUBCOLETOR AÉREO DE ESGOTO SANITÁRIO. AF_08/2022</t>
  </si>
  <si>
    <t xml:space="preserve"> 12.7 </t>
  </si>
  <si>
    <t xml:space="preserve"> 89726 </t>
  </si>
  <si>
    <t>JOELHO 45 GRAUS, PVC, SERIE NORMAL, ESGOTO PREDIAL, DN 40 MM, JUNTA SOLDÁVEL, FORNECIDO E INSTALADO EM RAMAL DE DESCARGA OU RAMAL DE ESGOTO SANITÁRIO. AF_08/2022</t>
  </si>
  <si>
    <t xml:space="preserve"> 12.8 </t>
  </si>
  <si>
    <t xml:space="preserve"> 89732 </t>
  </si>
  <si>
    <t>JOELHO 45 GRAUS, PVC, SERIE NORMAL, ESGOTO PREDIAL, DN 50 MM, JUNTA ELÁSTICA, FORNECIDO E INSTALADO EM RAMAL DE DESCARGA OU RAMAL DE ESGOTO SANITÁRIO. AF_08/2022</t>
  </si>
  <si>
    <t xml:space="preserve"> 12.9 </t>
  </si>
  <si>
    <t xml:space="preserve"> 89739 </t>
  </si>
  <si>
    <t>JOELHO 45 GRAUS, PVC, SERIE NORMAL, ESGOTO PREDIAL, DN 75 MM, JUNTA ELÁSTICA, FORNECIDO E INSTALADO EM RAMAL DE DESCARGA OU RAMAL DE ESGOTO SANITÁRIO. AF_08/2022</t>
  </si>
  <si>
    <t xml:space="preserve"> 12.10 </t>
  </si>
  <si>
    <t xml:space="preserve"> 89746 </t>
  </si>
  <si>
    <t>JOELHO 45 GRAUS, PVC, SERIE NORMAL, ESGOTO PREDIAL, DN 100 MM, JUNTA ELÁSTICA, FORNECIDO E INSTALADO EM RAMAL DE DESCARGA OU RAMAL DE ESGOTO SANITÁRIO. AF_08/2022</t>
  </si>
  <si>
    <t xml:space="preserve"> 12.11 </t>
  </si>
  <si>
    <t xml:space="preserve"> 89724 </t>
  </si>
  <si>
    <t>JOELHO 90 GRAUS, PVC, SERIE NORMAL, ESGOTO PREDIAL, DN 40 MM, JUNTA SOLDÁVEL, FORNECIDO E INSTALADO EM RAMAL DE DESCARGA OU RAMAL DE ESGOTO SANITÁRIO. AF_08/2022</t>
  </si>
  <si>
    <t xml:space="preserve"> 12.12 </t>
  </si>
  <si>
    <t xml:space="preserve"> 89731 </t>
  </si>
  <si>
    <t>JOELHO 90 GRAUS, PVC, SERIE NORMAL, ESGOTO PREDIAL, DN 50 MM, JUNTA ELÁSTICA, FORNECIDO E INSTALADO EM RAMAL DE DESCARGA OU RAMAL DE ESGOTO SANITÁRIO. AF_08/2022</t>
  </si>
  <si>
    <t xml:space="preserve"> 12.13 </t>
  </si>
  <si>
    <t xml:space="preserve"> 89744 </t>
  </si>
  <si>
    <t>JOELHO 90 GRAUS, PVC, SERIE NORMAL, ESGOTO PREDIAL, DN 100 MM, JUNTA ELÁSTICA, FORNECIDO E INSTALADO EM RAMAL DE DESCARGA OU RAMAL DE ESGOTO SANITÁRIO. AF_08/2022</t>
  </si>
  <si>
    <t xml:space="preserve"> 12.14 </t>
  </si>
  <si>
    <t xml:space="preserve"> 89785 </t>
  </si>
  <si>
    <t>JUNÇÃO SIMPLES, PVC, SERIE NORMAL, ESGOTO PREDIAL, DN 50 X 50 MM, JUNTA ELÁSTICA, FORNECIDO E INSTALADO EM RAMAL DE DESCARGA OU RAMAL DE ESGOTO SANITÁRIO. AF_08/2022</t>
  </si>
  <si>
    <t xml:space="preserve"> 12.15 </t>
  </si>
  <si>
    <t xml:space="preserve"> 104350 </t>
  </si>
  <si>
    <t>JUNÇÃO DE REDUÇÃO INVERTIDA, PVC, SÉRIE NORMAL, ESGOTO PREDIAL, DN 75 X 50 MM, JUNTA ELÁSTICA, FORNECIDO E INSTALADO EM PRUMADA DE ESGOTO SANITÁRIO OU VENTILAÇÃO. AF_08/2022</t>
  </si>
  <si>
    <t xml:space="preserve"> 12.16 </t>
  </si>
  <si>
    <t xml:space="preserve"> 104345 </t>
  </si>
  <si>
    <t>JUNÇÃO DE REDUÇÃO INVERTIDA, PVC, SÉRIE NORMAL, ESGOTO PREDIAL, DN 100 X 50 MM, JUNTA ELÁSTICA, FORNECIDO E INSTALADO EM RAMAL DE DESCARGA OU RAMAL DE ESGOTO SANITÁRIO. AF_08/2022</t>
  </si>
  <si>
    <t xml:space="preserve"> 12.17 </t>
  </si>
  <si>
    <t xml:space="preserve"> 104355 </t>
  </si>
  <si>
    <t>JUNÇÃO DE REDUCAO INVERTIDA, PVC, SÉRIE NORMAL, ESGOTO PREDIAL, DN 100 X 75 MM, JUNTA ELÁSTICA, FORNECIDO E INSTALADO EM PRUMADA DE ESGOTO SANITÁRIO OU VENTILAÇÃO. AF_08/2022</t>
  </si>
  <si>
    <t xml:space="preserve"> 12.18 </t>
  </si>
  <si>
    <t xml:space="preserve"> 89797 </t>
  </si>
  <si>
    <t>JUNÇÃO SIMPLES, PVC, SERIE NORMAL, ESGOTO PREDIAL, DN 100 X 100 MM, JUNTA ELÁSTICA, FORNECIDO E INSTALADO EM RAMAL DE DESCARGA OU RAMAL DE ESGOTO SANITÁRIO. AF_08/2022</t>
  </si>
  <si>
    <t xml:space="preserve"> 12.19 </t>
  </si>
  <si>
    <t xml:space="preserve"> 89753 </t>
  </si>
  <si>
    <t>LUVA SIMPLES, PVC, SERIE NORMAL, ESGOTO PREDIAL, DN 50 MM, JUNTA ELÁSTICA, FORNECIDO E INSTALADO EM RAMAL DE DESCARGA OU RAMAL DE ESGOTO SANITÁRIO. AF_08/2022</t>
  </si>
  <si>
    <t xml:space="preserve"> 12.20 </t>
  </si>
  <si>
    <t xml:space="preserve"> 89774 </t>
  </si>
  <si>
    <t>LUVA SIMPLES, PVC, SERIE NORMAL, ESGOTO PREDIAL, DN 75 MM, JUNTA ELÁSTICA, FORNECIDO E INSTALADO EM RAMAL DE DESCARGA OU RAMAL DE ESGOTO SANITÁRIO. AF_08/2022</t>
  </si>
  <si>
    <t xml:space="preserve"> 12.21 </t>
  </si>
  <si>
    <t xml:space="preserve"> 89778 </t>
  </si>
  <si>
    <t>LUVA SIMPLES, PVC, SERIE NORMAL, ESGOTO PREDIAL, DN 100 MM, JUNTA ELÁSTICA, FORNECIDO E INSTALADO EM RAMAL DE DESCARGA OU RAMAL DE ESGOTO SANITÁRIO. AF_08/2022</t>
  </si>
  <si>
    <t xml:space="preserve"> 12.22 </t>
  </si>
  <si>
    <t xml:space="preserve"> 89784 </t>
  </si>
  <si>
    <t>TE, PVC, SERIE NORMAL, ESGOTO PREDIAL, DN 50 X 50 MM, JUNTA ELÁSTICA, FORNECIDO E INSTALADO EM RAMAL DE DESCARGA OU RAMAL DE ESGOTO SANITÁRIO. AF_08/2022</t>
  </si>
  <si>
    <t xml:space="preserve"> 12.23 </t>
  </si>
  <si>
    <t xml:space="preserve"> 89630 </t>
  </si>
  <si>
    <t>TE DE REDUÇÃO, PVC, SOLDÁVEL, DN 75MM X 50MM, INSTALADO EM PRUMADA DE ÁGUA - FORNECIMENTO E INSTALAÇÃO. AF_06/2022</t>
  </si>
  <si>
    <t xml:space="preserve"> 12.24 </t>
  </si>
  <si>
    <t xml:space="preserve"> 104344 </t>
  </si>
  <si>
    <t>TE, PVC, SÉRIE NORMAL, ESGOTO PREDIAL, DN 100 X 50 MM, JUNTA ELÁSTICA, FORNECIDO E INSTALADO EM RAMAL DE DESCARGA OU RAMAL DE ESGOTO SANITÁRIO. AF_08/2022</t>
  </si>
  <si>
    <t xml:space="preserve"> 12.25 </t>
  </si>
  <si>
    <t xml:space="preserve"> 12.26 </t>
  </si>
  <si>
    <t xml:space="preserve"> 104169 </t>
  </si>
  <si>
    <t>CURVA 87 GRAUS E 30 MINUTOS, PVC, SERIE R, ÁGUA PLUVIAL, DN 150 MM, JUNTA ELÁSTICA, FORNECIDO E INSTALADO EM RAMAL DE ENCAMINHAMENTO. AF_06/2022</t>
  </si>
  <si>
    <t xml:space="preserve"> 12.27 </t>
  </si>
  <si>
    <t xml:space="preserve"> 104328 </t>
  </si>
  <si>
    <t>CAIXA SIFONADA, COM GRELHA QUADRADA, PVC, DN 150 X 150 X 50 MM, JUNTA SOLDÁVEL, FORNECIDA E INSTALADA EM RAMAL DE DESCARGA OU EM RAMAL DE ESGOTO SANITÁRIO. AF_08/2022</t>
  </si>
  <si>
    <t xml:space="preserve"> 12.28 </t>
  </si>
  <si>
    <t xml:space="preserve"> 104329 </t>
  </si>
  <si>
    <t>CAIXA SIFONADA, COM GRELHA REDONDA, PVC, DN 150 X 150 X 50 MM, JUNTA SOLDÁVEL, FORNECIDA E INSTALADA EM RAMAL DE DESCARGA OU EM RAMAL DE ESGOTO SANITÁRIO. AF_08/2022</t>
  </si>
  <si>
    <t xml:space="preserve"> 12.29 </t>
  </si>
  <si>
    <t xml:space="preserve"> 89707 </t>
  </si>
  <si>
    <t>CAIXA SIFONADA, PVC, DN 100 X 100 X 50 MM, JUNTA ELÁSTICA, FORNECIDA E INSTALADA EM RAMAL DE DESCARGA OU EM RAMAL DE ESGOTO SANITÁRIO. AF_08/2022</t>
  </si>
  <si>
    <t xml:space="preserve"> 12.30 </t>
  </si>
  <si>
    <t xml:space="preserve"> 89708 </t>
  </si>
  <si>
    <t>CAIXA SIFONADA, PVC, DN 150 X 185 X 75 MM, JUNTA ELÁSTICA, FORNECIDA E INSTALADA EM RAMAL DE DESCARGA OU EM RAMAL DE ESGOTO SANITÁRIO. AF_08/2022</t>
  </si>
  <si>
    <t xml:space="preserve"> 12.31 </t>
  </si>
  <si>
    <t xml:space="preserve"> 00011738 </t>
  </si>
  <si>
    <t>PROLONGAMENTO / PROLONGADOR PARA CAIXA SIFONADA, PVC, 150 MM X 200 MM (NBR 5688)</t>
  </si>
  <si>
    <t xml:space="preserve"> 12.32 </t>
  </si>
  <si>
    <t xml:space="preserve"> 00011709 </t>
  </si>
  <si>
    <t>RALO ANTIESPUMA, 150 MM</t>
  </si>
  <si>
    <t xml:space="preserve"> 13 </t>
  </si>
  <si>
    <t>INSTALAÇÕES ÁGUAS PLUVIAIS</t>
  </si>
  <si>
    <t xml:space="preserve"> 13.1 </t>
  </si>
  <si>
    <t xml:space="preserve"> 93358 </t>
  </si>
  <si>
    <t>ESCAVAÇÃO MANUAL DE VALA. AF_09/2024</t>
  </si>
  <si>
    <t xml:space="preserve"> 13.2 </t>
  </si>
  <si>
    <t xml:space="preserve"> 89512 </t>
  </si>
  <si>
    <t>TUBO PVC, SÉRIE R, ÁGUA PLUVIAL, DN 100 MM, FORNECIDO E INSTALADO EM RAMAL DE ENCAMINHAMENTO. AF_06/2022</t>
  </si>
  <si>
    <t xml:space="preserve"> 13.3 </t>
  </si>
  <si>
    <t xml:space="preserve"> 89531 </t>
  </si>
  <si>
    <t>JOELHO 45 GRAUS, PVC, SERIE R, ÁGUA PLUVIAL, DN 100 MM, JUNTA ELÁSTICA, FORNECIDO E INSTALADO EM RAMAL DE ENCAMINHAMENTO. AF_06/2022</t>
  </si>
  <si>
    <t xml:space="preserve"> 13.4 </t>
  </si>
  <si>
    <t xml:space="preserve"> 89554 </t>
  </si>
  <si>
    <t>LUVA SIMPLES, PVC, SERIE R, ÁGUA PLUVIAL, DN 100 MM, JUNTA ELÁSTICA, FORNECIDO E INSTALADO EM RAMAL DE ENCAMINHAMENTO. AF_06/2022</t>
  </si>
  <si>
    <t xml:space="preserve"> 13.5 </t>
  </si>
  <si>
    <t xml:space="preserve"> 99262 </t>
  </si>
  <si>
    <t>CAIXA ENTERRADA HIDRÁULICA RETANGULAR, EM ALVENARIA COM BLOCOS DE CONCRETO, DIMENSÕES INTERNAS: 0,8X0,8X0,6 M PARA REDE DE DRENAGEM. AF_12/2020</t>
  </si>
  <si>
    <t xml:space="preserve"> 13.6 </t>
  </si>
  <si>
    <t xml:space="preserve"> 104737 </t>
  </si>
  <si>
    <t>REATERRO MANUAL DE VALAS, COM PLACA VIBRATÓRIA. AF_08/2023</t>
  </si>
  <si>
    <t xml:space="preserve"> 14 </t>
  </si>
  <si>
    <t>INSTALAÇÕES ELÉTRICAS E ILUMINAÇÃO</t>
  </si>
  <si>
    <t xml:space="preserve"> 14.1 </t>
  </si>
  <si>
    <t>INSTALAÇÃO ELÉTRICA</t>
  </si>
  <si>
    <t xml:space="preserve"> 14.1.1 </t>
  </si>
  <si>
    <t xml:space="preserve"> 96562 </t>
  </si>
  <si>
    <t>SUPORTE PARA ELETROCALHA LISA OU PERFURADA EM AÇO GALVANIZADO, LARGURA 400 MM, EM PERFILADO COM COMPRIMENTO DE 45 CM FIXADO EM LAJE, POR METRO DE ELETROCALHA FIXADA. AF_09/2023</t>
  </si>
  <si>
    <t xml:space="preserve"> 14.1.2 </t>
  </si>
  <si>
    <t xml:space="preserve"> 067411 </t>
  </si>
  <si>
    <t>ELETROCALHA LISA TIPO ""U"" 50x50mm CHAPA 24 SEM TAMPA</t>
  </si>
  <si>
    <t xml:space="preserve"> 14.1.3 </t>
  </si>
  <si>
    <t xml:space="preserve"> 97313 </t>
  </si>
  <si>
    <t>TÊ HORIZONTAL 90º, PARA ELETROCALHA, LISA OU PERFURADA EM AÇO GALVANIZADO, LARGURA DE 50MM E ALTURA DE 50MM - FORNECIMENTO E INSTALAÇÃO. AF_04/2023</t>
  </si>
  <si>
    <t xml:space="preserve"> 14.1.4 </t>
  </si>
  <si>
    <t xml:space="preserve"> 97274 </t>
  </si>
  <si>
    <t>CURVA HORIZONTAL 90º PARA ELETROCALHA, LISA OU PERFURADA EM AÇO GALVANIZADO, LARGURA DE 50MM E ALTURA DE 50MM - FORNECIMENTO E INSTALAÇÃO. AF_04/2023</t>
  </si>
  <si>
    <t xml:space="preserve"> 14.1.5 </t>
  </si>
  <si>
    <t xml:space="preserve"> 104785 </t>
  </si>
  <si>
    <t>FIXAÇÃO DE ELETRODUTOS, DIÂMETROS MENORES OU IGUAIS A 40 MM, COM ABRAÇADEIRA METÁLICA RÍGIDA TIPO D COM PARAFUSO DE FIXAÇÃO 1 1/4", FIXADA DIRETAMENTE NA LAJE OU PAREDE. AF_09/2023</t>
  </si>
  <si>
    <t xml:space="preserve"> 14.1.6 </t>
  </si>
  <si>
    <t xml:space="preserve"> 91868 </t>
  </si>
  <si>
    <t>ELETRODUTO RÍGIDO ROSCÁVEL, PVC, DN 32 MM (1"), PARA CIRCUITOS TERMINAIS, INSTALADO EM LAJE - FORNECIMENTO E INSTALAÇÃO. AF_03/2023</t>
  </si>
  <si>
    <t xml:space="preserve"> 14.1.7 </t>
  </si>
  <si>
    <t xml:space="preserve"> 91869 </t>
  </si>
  <si>
    <t>ELETRODUTO RÍGIDO ROSCÁVEL, PVC, DN 40 MM (1 1/4"), PARA CIRCUITOS TERMINAIS, INSTALADO EM LAJE - FORNECIMENTO E INSTALAÇÃO. AF_03/2023</t>
  </si>
  <si>
    <t xml:space="preserve"> 14.1.8 </t>
  </si>
  <si>
    <t xml:space="preserve"> 93010 </t>
  </si>
  <si>
    <t>ELETRODUTO RÍGIDO ROSCÁVEL, PVC, DN 75 MM (2 1/2"), PARA REDE ENTERRADA DE DISTRIBUIÇÃO DE ENERGIA ELÉTRICA - FORNECIMENTO E INSTALAÇÃO. AF_12/2021</t>
  </si>
  <si>
    <t xml:space="preserve"> 14.1.9 </t>
  </si>
  <si>
    <t xml:space="preserve"> 91854 </t>
  </si>
  <si>
    <t>ELETRODUTO FLEXÍVEL CORRUGADO, PVC, DN 25 MM (3/4"), PARA CIRCUITOS TERMINAIS, INSTALADO EM PAREDE - FORNECIMENTO E INSTALAÇÃO. AF_03/2023</t>
  </si>
  <si>
    <t xml:space="preserve"> 14.1.10 </t>
  </si>
  <si>
    <t xml:space="preserve"> 91941 </t>
  </si>
  <si>
    <t>CAIXA RETANGULAR 4" X 2" BAIXA (0,30 M DO PISO), PVC, INSTALADA EM PAREDE - FORNECIMENTO E INSTALAÇÃO. AF_03/2023</t>
  </si>
  <si>
    <t xml:space="preserve"> 14.1.11 </t>
  </si>
  <si>
    <t xml:space="preserve"> 91940 </t>
  </si>
  <si>
    <t>CAIXA RETANGULAR 4" X 2" MÉDIA (1,30 M DO PISO), PVC, INSTALADA EM PAREDE - FORNECIMENTO E INSTALAÇÃO. AF_03/2023</t>
  </si>
  <si>
    <t xml:space="preserve"> 14.1.12 </t>
  </si>
  <si>
    <t xml:space="preserve"> 92867 </t>
  </si>
  <si>
    <t>CAIXA RETANGULAR 4" X 2" ALTA (2,00 M DO PISO), METÁLICA, INSTALADA EM PAREDE - FORNECIMENTO E INSTALAÇÃO. AF_03/2023</t>
  </si>
  <si>
    <t xml:space="preserve"> 14.1.13 </t>
  </si>
  <si>
    <t xml:space="preserve"> 151442 </t>
  </si>
  <si>
    <t>IOPES</t>
  </si>
  <si>
    <t>Cabo de cobre, tempera mole, classe 5, isolamento não halogenado, 450/750V, com baixa emissao de fumaca, 70ºC em regime permanente - 2,50 mm2</t>
  </si>
  <si>
    <t>m</t>
  </si>
  <si>
    <t xml:space="preserve"> 14.1.14 </t>
  </si>
  <si>
    <t xml:space="preserve"> 151443 </t>
  </si>
  <si>
    <t>Cabo de cobre, tempera mole, classe 5, isolamento não halogenado, 450/750V, com baixa emissao de fumaca, 70ºC em regime permanente - 4,0 mm2</t>
  </si>
  <si>
    <t xml:space="preserve"> 14.1.15 </t>
  </si>
  <si>
    <t xml:space="preserve"> 151444 </t>
  </si>
  <si>
    <t>Cabo de cobre, tempera mole, classe 5, isolamento não halogenado, 450/750V, com baixa emissao de fumaca, 70ºC em regime permanente - 6,0 mm2</t>
  </si>
  <si>
    <t xml:space="preserve"> 14.1.16 </t>
  </si>
  <si>
    <t xml:space="preserve"> 151445 </t>
  </si>
  <si>
    <t>Cabo de cobre, tempera mole, classe 5, isolamento não halogenado, 450/750V, com baixa emissao de fumaca, 70ºC em regime permanente - 10,0 mm2</t>
  </si>
  <si>
    <t xml:space="preserve"> 14.1.17 </t>
  </si>
  <si>
    <t xml:space="preserve"> 151446 </t>
  </si>
  <si>
    <t>Cabo de cobre, tempera mole, classe 5, isolamento não halogenado, 450/750V, com baixa emissao de fumaca, 70ºC em regime permanente - 16,0 mm2</t>
  </si>
  <si>
    <t xml:space="preserve"> 14.1.18 </t>
  </si>
  <si>
    <t xml:space="preserve"> 35.03.053 </t>
  </si>
  <si>
    <t>Cabo de cobre, tempera mole, classe 5, isolamento não halogenado, 450/750V, com baixa emissao de fumaca, 70ºC em regime permanente - 50,0 mm2</t>
  </si>
  <si>
    <t xml:space="preserve"> 14.1.19 </t>
  </si>
  <si>
    <t xml:space="preserve"> 92004 </t>
  </si>
  <si>
    <t>TOMADA DE EMBUTIR (2 MÓDULOS), 2P+T 10 A, INCLUINDO SUPORTE E PLACA - FORNECIMENTO E INSTALAÇÃO. AF_03/2023</t>
  </si>
  <si>
    <t xml:space="preserve"> 14.1.20 </t>
  </si>
  <si>
    <t xml:space="preserve"> 91902 </t>
  </si>
  <si>
    <t>CURVA 90 GRAUS PARA ELETRODUTO, PVC, ROSCÁVEL, DN 25 MM (3/4"), PARA CIRCUITOS TERMINAIS, INSTALADA EM LAJE - FORNECIMENTO E INSTALAÇÃO. AF_03/2023</t>
  </si>
  <si>
    <t xml:space="preserve"> 14.1.21 </t>
  </si>
  <si>
    <t xml:space="preserve"> 91905 </t>
  </si>
  <si>
    <t>CURVA 90 GRAUS PARA ELETRODUTO, PVC, ROSCÁVEL, DN 32 MM (1"), PARA CIRCUITOS TERMINAIS, INSTALADA EM LAJE - FORNECIMENTO E INSTALAÇÃO. AF_03/2023</t>
  </si>
  <si>
    <t xml:space="preserve"> 14.1.22 </t>
  </si>
  <si>
    <t xml:space="preserve"> 91908 </t>
  </si>
  <si>
    <t>CURVA 90 GRAUS PARA ELETRODUTO, PVC, ROSCÁVEL, DN 40 MM (1 1/4"), PARA CIRCUITOS TERMINAIS, INSTALADA EM LAJE - FORNECIMENTO E INSTALAÇÃO. AF_03/2023</t>
  </si>
  <si>
    <t xml:space="preserve"> 14.1.23 </t>
  </si>
  <si>
    <t xml:space="preserve"> 91879 </t>
  </si>
  <si>
    <t>LUVA PARA ELETRODUTO, PVC, ROSCÁVEL, DN 25 MM (3/4"), PARA CIRCUITOS TERMINAIS, INSTALADA EM LAJE - FORNECIMENTO E INSTALAÇÃO. AF_03/2023</t>
  </si>
  <si>
    <t xml:space="preserve"> 14.1.24 </t>
  </si>
  <si>
    <t xml:space="preserve"> 91880 </t>
  </si>
  <si>
    <t>LUVA PARA ELETRODUTO, PVC, ROSCÁVEL, DN 32 MM (1"), PARA CIRCUITOS TERMINAIS, INSTALADA EM LAJE - FORNECIMENTO E INSTALAÇÃO. AF_03/2023</t>
  </si>
  <si>
    <t xml:space="preserve"> 14.1.25 </t>
  </si>
  <si>
    <t xml:space="preserve"> 91881 </t>
  </si>
  <si>
    <t>LUVA PARA ELETRODUTO, PVC, ROSCÁVEL, DN 40 MM (1 1/4"), PARA CIRCUITOS TERMINAIS, INSTALADA EM LAJE - FORNECIMENTO E INSTALAÇÃO. AF_03/2023</t>
  </si>
  <si>
    <t xml:space="preserve"> 14.1.26 </t>
  </si>
  <si>
    <t xml:space="preserve"> 063563 </t>
  </si>
  <si>
    <t>SAIDA SUPERIOR PARA ELETRODUTO 3/4""</t>
  </si>
  <si>
    <t xml:space="preserve"> 14.1.27 </t>
  </si>
  <si>
    <t xml:space="preserve"> 059876 </t>
  </si>
  <si>
    <t>SAIDA HORIZONTAL ELETROCALHA P/ ELETRODUTO DN 1""</t>
  </si>
  <si>
    <t xml:space="preserve"> 14.1.28 </t>
  </si>
  <si>
    <t xml:space="preserve"> 063612 </t>
  </si>
  <si>
    <t>SAIDA HORIZONTAL PARA ELETROCALHA 1 1/4""</t>
  </si>
  <si>
    <t xml:space="preserve"> 14.1.29 </t>
  </si>
  <si>
    <t xml:space="preserve"> 064058 </t>
  </si>
  <si>
    <t>QUADRO DE DISTRIBUICAO 12 DISJUNTORES  E BARRAMENTOS (SALA DE ESPERA)</t>
  </si>
  <si>
    <t xml:space="preserve"> 14.1.30 </t>
  </si>
  <si>
    <t xml:space="preserve"> 066372 </t>
  </si>
  <si>
    <t>QUADRO DE DISTRIBUICAO EMBUTIR 44 DISJUNTORES +BARRAMENTO</t>
  </si>
  <si>
    <t xml:space="preserve"> 14.1.31 </t>
  </si>
  <si>
    <t xml:space="preserve"> 883 </t>
  </si>
  <si>
    <t>MULTIMEDIDOR PARA QUADRO ELÉTRICO REFERÊNCIA: METSEPM2110 SCHNEIDER</t>
  </si>
  <si>
    <t xml:space="preserve"> 14.2 </t>
  </si>
  <si>
    <t>ILUMINAÇÃO</t>
  </si>
  <si>
    <t xml:space="preserve"> 14.2.1 </t>
  </si>
  <si>
    <t xml:space="preserve"> 00000516 </t>
  </si>
  <si>
    <t>INSTALAÇÃO DE LUMINÁRIAS PAINEL LED DE EMBUTIR, COMPATÍVEL COM FORRO MODULAR - 45W - 4000K, CORPO NA COR BRANCA. DIM:300X300 MM - MARCA TASHIBRA OU EQUIVALENTE TÉCNICO</t>
  </si>
  <si>
    <t xml:space="preserve"> 14.2.2 </t>
  </si>
  <si>
    <t xml:space="preserve"> 00000517 </t>
  </si>
  <si>
    <t>INSTALAÇÃO DE LUMINÁRIA TIPO SPOT DE EMBUTIR COM FOCO REGULÁVEL - 4,5W - 100lm/W, CORPO NA COR BRANCA , DIM:90MM</t>
  </si>
  <si>
    <t xml:space="preserve"> 14.2.3 </t>
  </si>
  <si>
    <t xml:space="preserve"> 91971 </t>
  </si>
  <si>
    <t>INTERRUPTOR SIMPLES (3 MÓDULOS) COM INTERRUPTOR PARALELO (1 MÓDULO), 10A/250V, INCLUINDO SUPORTE E PLACA - FORNECIMENTO E INSTALAÇÃO. AF_03/2023</t>
  </si>
  <si>
    <t xml:space="preserve"> 14.2.4 </t>
  </si>
  <si>
    <t xml:space="preserve"> 91969 </t>
  </si>
  <si>
    <t>INTERRUPTOR PARALELO (3 MÓDULOS), 10A/250V, INCLUINDO SUPORTE E PLACA - FORNECIMENTO E INSTALAÇÃO. AF_03/2023</t>
  </si>
  <si>
    <t xml:space="preserve"> 15 </t>
  </si>
  <si>
    <t>IMPERMEABILIZAÇÃO</t>
  </si>
  <si>
    <t xml:space="preserve"> 15.1 </t>
  </si>
  <si>
    <t xml:space="preserve"> 98556 </t>
  </si>
  <si>
    <t>IMPERMEABILIZAÇÃO DE SUPERFÍCIE COM ARGAMASSA POLIMÉRICA / MEMBRANA ACRÍLICA, 4 DEMÃOS, REFORÇADA COM VÉU DE POLIÉSTER (MAV). AF_09/2023</t>
  </si>
  <si>
    <t xml:space="preserve"> 15.2 </t>
  </si>
  <si>
    <t xml:space="preserve"> 98557 </t>
  </si>
  <si>
    <t>IMPERMEABILIZAÇÃO DE SUPERFÍCIE COM EMULSÃO ASFÁLTICA, 2 DEMÃOS. AF_09/2023</t>
  </si>
  <si>
    <t xml:space="preserve"> 16 </t>
  </si>
  <si>
    <t>LOUÇAS, METAIS, BANCADAS E ESPELHO</t>
  </si>
  <si>
    <t xml:space="preserve"> 16.1 </t>
  </si>
  <si>
    <t xml:space="preserve"> 00000544 </t>
  </si>
  <si>
    <t>TORNEIRA DE MESA COM FECHAMENTO AUTOMÁTICO PARA LAVATÓRIO DECAMATIC 1170C (H-001)</t>
  </si>
  <si>
    <t xml:space="preserve"> 16.2 </t>
  </si>
  <si>
    <t xml:space="preserve"> 00000431 </t>
  </si>
  <si>
    <t>CUBA DE EMBUTIR RETANGULAR, DIM.: 480x355 mm COM ELEMENTOS DE FIXAÇÃO E INSTALAÇÃO HIDRÁULICA REF.: L.375.17 _ DECA (H-002)</t>
  </si>
  <si>
    <t xml:space="preserve"> 16.3 </t>
  </si>
  <si>
    <t xml:space="preserve"> 00000792 </t>
  </si>
  <si>
    <t>BACIA SANITÁRIA COM CAIXA ACOPLADA, DE CERÂMICA ESMALTADA IMPERMEÁVEL, NA COR BRANCA. COM DUPLO ACIONAMENTO E INSTALAÇÃO DE ASSENTO COM TAMPA EM POLIPROPILENO OU POLIETILENO COM TECNOLOGIA MICROBAN, NA COR BRANCA. INCLUSO ENGATE FLEXÍVEL EM METAL CROMADO 1/2 X 40CM. REF.: RAVENA P.909.17 + CD.00F.17_DECA  (H-003)</t>
  </si>
  <si>
    <t xml:space="preserve"> 16.4 </t>
  </si>
  <si>
    <t xml:space="preserve"> 00000319 </t>
  </si>
  <si>
    <t>CHUVEIRO ELÉTRICO 3 TEMPERATURAS, 220V - 4600W, NA COR BRANCA REF.: MAXI BELA _ LORENZETTI (H-004)</t>
  </si>
  <si>
    <t xml:space="preserve"> 16.5 </t>
  </si>
  <si>
    <t xml:space="preserve"> 00001149 </t>
  </si>
  <si>
    <t>ACABAMENTO PARA REGISTRO DE GAVETA 1 1/4 E 1 1/2  COM CANOPLA REF.: MODELO IZY PLUS 4900.C24.PQ _ DECA (H-005)</t>
  </si>
  <si>
    <t xml:space="preserve"> 16.6 </t>
  </si>
  <si>
    <t xml:space="preserve"> 00000675 </t>
  </si>
  <si>
    <t>MICTÓRIO ECOLÓGICO KLIIN DE LOUÇA SANITÁRIA, NA COR BRANCA, SEM UTILIZAÇÃO ÁGUA OU PRODUTOS QUÍMICOS PARA CONTENÇÃO DE ODORES. CONEXÃO DIREITA COM O SISTEMA DE ESGOTO. ENCAIXE DE 109 MM NO INTERIOR DE SUA CUBA PARA ACOPLAGEM DO SIFÃO ECOLÓGICO KLIIN. INCLUI SIFÃO E KIT DE INSTALAÇÃO. DIM.: ALTURA: 560 MM X LARGURA: 330 X COMPRIMENTO: 290 MM _ REF.: NCM: 6910.90.00. SIFÃO ECOLÓGICO KLIIN, TECNOLOGIA DE CONTENÇÃO DE ODORES MECÂNICO COM SISTEMA DE MEMBRANA ELASTOMÉRICA VERTICAL. CONTÉM UM BLOCO SANITÁRIO E UMA GRADE DE PROTEÇÃO. ENCAIXE DE 109 MM, PARA MICTÓRIO KLIIN _ REF.: NCM/SH: 3922.90.00, E REFIL PARA SIFÃO KLIIN _ REF.: NCM/SH: 3922.90.00 _ MARCA: ECOAJA_KLIIN (H-006)</t>
  </si>
  <si>
    <t xml:space="preserve"> 16.7 </t>
  </si>
  <si>
    <t xml:space="preserve"> 100866 </t>
  </si>
  <si>
    <t>BARRA DE APOIO RETA EM AÇO INOXIDÁVEL, COMPRIMENTO= 50 CM, Ø=30 MM A 35 MM - ACABAMENTO POLIDO (H-007)</t>
  </si>
  <si>
    <t xml:space="preserve"> 16.8 </t>
  </si>
  <si>
    <t xml:space="preserve"> 00000400 </t>
  </si>
  <si>
    <t>TORNEIRA DE PAREDE PARA JARDIM E TANQUE COM ADAPTADOR DE MANGUEIRA, MECANISMO 3 VOLTAS E 1/2. REF.: MODELO IZY_DECA (H-008)</t>
  </si>
  <si>
    <t xml:space="preserve"> 16.9 </t>
  </si>
  <si>
    <t xml:space="preserve"> 00000428 </t>
  </si>
  <si>
    <t>ACABAMENTO PARA REGISTRO DE PRESSÃO 1 1/4 E 1 1/2  COM CANOPLA REF.: MODELO IZY PLUS 4916.C24.PQ _ DECA (H-009)</t>
  </si>
  <si>
    <t xml:space="preserve"> 16.10 </t>
  </si>
  <si>
    <t xml:space="preserve"> 150160 </t>
  </si>
  <si>
    <t>ESPELHO EM CRISTAL INCOLOR 6mm APLICADO PAREDES</t>
  </si>
  <si>
    <t xml:space="preserve"> 16.11 </t>
  </si>
  <si>
    <t xml:space="preserve"> 072811 </t>
  </si>
  <si>
    <t>DISPENSER EM POLIPROPILENO PARA SABAO LIQUIDO (E-001)</t>
  </si>
  <si>
    <t xml:space="preserve"> 16.12 </t>
  </si>
  <si>
    <t xml:space="preserve"> 072810 </t>
  </si>
  <si>
    <t>DISPENSER EM ABS PARA PAPEL TOALHA INTERFOLHAS (E-002)</t>
  </si>
  <si>
    <t xml:space="preserve"> 16.13 </t>
  </si>
  <si>
    <t xml:space="preserve"> 000980 </t>
  </si>
  <si>
    <t>DISPENSER EM ABS PARA PAPEL HIGIENICO CLASSIC ROLÃO (E-003)</t>
  </si>
  <si>
    <t xml:space="preserve"> 16.14 </t>
  </si>
  <si>
    <t xml:space="preserve"> 00000349 </t>
  </si>
  <si>
    <t>BARRA DE APOIO RETA EM AÇO INOXIDÁVEL, COMPRIMENTO= 80 CM, Ø=30 MM A 35 MM - ACABAMENTO POLIDO REF.: MODELO CONFORTO - DECA 2310.I.080.POL. (A-001)</t>
  </si>
  <si>
    <t xml:space="preserve"> 16.15 </t>
  </si>
  <si>
    <t xml:space="preserve"> 00000350 </t>
  </si>
  <si>
    <t>BARRA DE APOIO RETA EM AÇO INOXIDÁVEL, COMPRIMENTO= 70 CM, Ø=30 MM A 35 MM - ACABAMENTO POLIDO REF.: MODELO CONFORTO - DECA 2310.I.070.POL. (A-002)</t>
  </si>
  <si>
    <t xml:space="preserve"> 16.16 </t>
  </si>
  <si>
    <t xml:space="preserve"> 00000351 </t>
  </si>
  <si>
    <t>BARRA DE APOIO EM "L" FIXA EM AÇO INOXIDÁVEL, Ø=30 mm A 35mm - ACABAMENTO POLIDO REF.: MODELO CONFORTO - DECA 2335.I.POL. (A-003)</t>
  </si>
  <si>
    <t xml:space="preserve"> 16.17 </t>
  </si>
  <si>
    <t xml:space="preserve"> 00001152 </t>
  </si>
  <si>
    <t>BARRA DE APOIO RETA EM AÇO INOXIDÁVEL, COMPRIMENTO= 40 CM, Ø=30 MM A 35 MM - ACABAMENTO POLIDO REF.: MODELO CONFORTO - DECA 2310.I.040.POL. (A-004)</t>
  </si>
  <si>
    <t xml:space="preserve"> 16.18 </t>
  </si>
  <si>
    <t xml:space="preserve"> 00000353 </t>
  </si>
  <si>
    <t>BARRA DE APOIO LATERAL FIXA DIREITA EM AÇO INOXIDÁVEL, COMPRIMENTO = 80 CM, Ø=30 MM A 35 MM - ACABAMENTO POLIDO REF.: MODELO CONFORTO - DECA 2370.I.080.POL.  (A-006)</t>
  </si>
  <si>
    <t xml:space="preserve"> 16.19 </t>
  </si>
  <si>
    <t xml:space="preserve"> 00000926 </t>
  </si>
  <si>
    <t>ALARME VISUAL E SONORO PARA SANITÁRIO PCD INCLUSIVE BOTÃO DE EMERGÊNCIA REF.: FAB.: ABAFIRE, ARCO OU EQUIVALENTE TÉCNICO FORNECIMENTO E INSTALAÇÃO (A-007)</t>
  </si>
  <si>
    <t xml:space="preserve"> 16.20 </t>
  </si>
  <si>
    <t xml:space="preserve"> 00000674 </t>
  </si>
  <si>
    <t>RALO GRELHA INOX COM CAIXILHO ROTATIVO ABRE E FECHA - 15 x 15 cm</t>
  </si>
  <si>
    <t xml:space="preserve"> 16.21 </t>
  </si>
  <si>
    <t xml:space="preserve"> 35.03.052 </t>
  </si>
  <si>
    <t>BANCADA EM GRANITO (280x55CM) PRETO SÃO GABRIEL, COM SAIA RETA DE 20 cm E ESPELHO DE 10CM, ACABAMENTOS APARENTES EM MEIA ESQUADRIA - 45°, COM FURAÇÃO PARA CUBAS E TORNEIRAS (fixação sobre alvenaria e mão francesa)</t>
  </si>
  <si>
    <t xml:space="preserve"> 16.22 </t>
  </si>
  <si>
    <t xml:space="preserve"> 00001170 </t>
  </si>
  <si>
    <t>BACIA SANITÁRIA PARA CAIXA ACOPLADA ACESSÍVEL, DE CERÂMICA ESMALTADA IMPERMEÁVEL, NA COR BRANCA, DIMENSÕES CONFORME NBR 9050/2020. INCLUI CAIXA ACOPLADA COM DUPLO ACIONAMENTO E INSTALAÇÃO DE ASSENTO COM TAMPA EM POLIPROPILENO OU POLIETILENO COM TECNOLOGIA MICROBAN, NA COR BRANCA. REF.: MODELO VOGUE PLUS CONFORT P.515.17 + CDC.01F.17_DECA</t>
  </si>
  <si>
    <t xml:space="preserve"> 16.23 </t>
  </si>
  <si>
    <t xml:space="preserve"> 00000426 </t>
  </si>
  <si>
    <t>LAVATÓRIO INDIVIDUAL COM COLUNA SUSPENSA,  DE CERÂMICA ESMALTADA IMPERMEÁVEL, NA COR BRANCA, COM ELEMENTOS DE FIXAÇÃO E INSTALAÇÃO HIDRÁULICA REF.: MODELO VOUGUE PLUS L.51.17 + C.510.17</t>
  </si>
  <si>
    <t xml:space="preserve"> 16.24 </t>
  </si>
  <si>
    <t xml:space="preserve"> 00000427 </t>
  </si>
  <si>
    <t>TORNEIRA DE PRESSÃO, ACIONAMENTO POR ALAVANCA, TIPO MESA, COM AREJADOR E FECHAMENTO AUTOMÁTICO -  ACABAMENTO CROMADO REF.: DECAMATIC ECO 1173.C.CONF_DECA</t>
  </si>
  <si>
    <t xml:space="preserve"> 17 </t>
  </si>
  <si>
    <t>PINTURA</t>
  </si>
  <si>
    <t xml:space="preserve"> 17.1 </t>
  </si>
  <si>
    <t xml:space="preserve"> 88485 </t>
  </si>
  <si>
    <t>FUNDO SELADOR ACRÍLICO, APLICAÇÃO MANUAL EM PAREDE, UMA DEMÃO. AF_04/2023</t>
  </si>
  <si>
    <t xml:space="preserve"> 17.2 </t>
  </si>
  <si>
    <t xml:space="preserve"> 88484 </t>
  </si>
  <si>
    <t>FUNDO SELADOR ACRÍLICO, APLICAÇÃO MANUAL EM TETO, UMA DEMÃO. AF_04/2023</t>
  </si>
  <si>
    <t xml:space="preserve"> 17.3 </t>
  </si>
  <si>
    <t xml:space="preserve"> 88497 </t>
  </si>
  <si>
    <t>EMASSAMENTO COM MASSA LÁTEX, APLICAÇÃO EM PAREDE, DUAS DEMÃOS, LIXAMENTO MANUAL. AF_04/2023</t>
  </si>
  <si>
    <t xml:space="preserve"> 17.4 </t>
  </si>
  <si>
    <t xml:space="preserve"> 88496 </t>
  </si>
  <si>
    <t>EMASSAMENTO COM MASSA LÁTEX, APLICAÇÃO EM TETO, DUAS DEMÃOS, LIXAMENTO MANUAL. AF_04/2023</t>
  </si>
  <si>
    <t xml:space="preserve"> 17.5 </t>
  </si>
  <si>
    <t xml:space="preserve"> 88489 </t>
  </si>
  <si>
    <t>PINTURA LÁTEX ACRÍLICA PREMIUM, APLICAÇÃO MANUAL EM PAREDES, DUAS DEMÃOS. AF_04/2023</t>
  </si>
  <si>
    <t xml:space="preserve"> 17.6 </t>
  </si>
  <si>
    <t xml:space="preserve"> 88488 </t>
  </si>
  <si>
    <t>PINTURA LÁTEX ACRÍLICA PREMIUM, APLICAÇÃO MANUAL EM TETO, DUAS DEMÃOS. AF_04/2023</t>
  </si>
  <si>
    <t xml:space="preserve"> 17.7 </t>
  </si>
  <si>
    <t xml:space="preserve"> 100741 </t>
  </si>
  <si>
    <t>PINTURA COM TINTA ALQUÍDICA DE ACABAMENTO (ESMALTE SINTÉTICO ACETINADO) PULVERIZADA SOBRE SUPERFÍCIES METÁLICAS (EXCETO PERFIL) EXECUTADO EM OBRA (POR DEMÃO). AF_01/2020_PE</t>
  </si>
  <si>
    <t xml:space="preserve"> 18 </t>
  </si>
  <si>
    <t>SINALIZAÇÃO E PROTEÇÃO</t>
  </si>
  <si>
    <t xml:space="preserve"> 18.1 </t>
  </si>
  <si>
    <t xml:space="preserve"> 110414 </t>
  </si>
  <si>
    <t>CANTONEIRA EM ALUMINIO  PARA CANTO DE SOBREPOR 3M 10X10MM</t>
  </si>
  <si>
    <t xml:space="preserve"> 19 </t>
  </si>
  <si>
    <t>ESQUADRIAS</t>
  </si>
  <si>
    <t xml:space="preserve"> 19.1 </t>
  </si>
  <si>
    <t xml:space="preserve"> 112390 </t>
  </si>
  <si>
    <t>PORTAS EM ALUMÍNIO VENEZIANADO, NA COR BRANCA, COM PINTURA ELETROSTÁTICA, FORNECIDAS COMPLETAS COM MARCO (BATENTE) EM ALUMÍNIO, FOLHA(S) DE ABRIR COM ALETAS FIXAS PARA VENTILAÇÃO PERMANENTE, FECHADURA COM CILINDRO, DUAS CHAVES E TODOS OS ACESSÓRIOS NECESSÁRIOS PARA INSTALAÇÃO, CONFORME DIMENSÕES, LOCALIZAÇÃO E SENTIDO DE ABERTURA INDICADOS EM PROJETO. (P1)</t>
  </si>
  <si>
    <t xml:space="preserve"> 19.2 </t>
  </si>
  <si>
    <t xml:space="preserve"> 00000185 </t>
  </si>
  <si>
    <t>PORTA DE ABRIR EM MADEIRA ACESSÍVEL, CONFORME NBR 9050/2020, FOLHA COM NÚCLEO SÓLIDO, COM ACABAMENTO EM LAMINADO MELAMÍNICO NA COR BRANCA, COM REVESTIMENTO TIPO FÓRMICA RESISTENTE A IMPACTO, ACABAMENTO EM INOX INSTALADO DOBRADO (FORMATO U) COLADO NA FAIXA INFERIOR DA PORTA (H=40 CM), INCLUSO BATENTE, GUARNIÇÃO, FERRAGENS E FECHADURA CROMADA PARA BANHEIRO COM ROSETA E CHAVE ANTIPÂNICO. DIM.: 90x210 CM (P2)</t>
  </si>
  <si>
    <t xml:space="preserve"> 19.3 </t>
  </si>
  <si>
    <t xml:space="preserve"> 14.003.0071-A </t>
  </si>
  <si>
    <t>EMOP</t>
  </si>
  <si>
    <t>JANELA BASCULANTE DE ALUMINIO ANODIZADO  PRETO, COM 1 ORDEM E BASCULA INFERIOR FIXA, EM PERFIS SERIE 28. FORNECIMENTO E COLOCAÇÃO (J01, J02, J03)</t>
  </si>
  <si>
    <t xml:space="preserve"> 20 </t>
  </si>
  <si>
    <t>COBERTURA</t>
  </si>
  <si>
    <t xml:space="preserve"> 20.1 </t>
  </si>
  <si>
    <t xml:space="preserve"> 94216 </t>
  </si>
  <si>
    <t>TELHAMENTO COM TELHA METÁLICA TERMOACÚSTICA E = 30 MM, COM ATÉ 2 ÁGUAS, INCLUSO IÇAMENTO. AF_07/2019</t>
  </si>
  <si>
    <t xml:space="preserve"> 20.2 </t>
  </si>
  <si>
    <t xml:space="preserve"> 12509 </t>
  </si>
  <si>
    <t>Estrutura Metálica p/ Cobertura c/Vigas-Treliça Pratt e terças em UDC 127, 2 águas, sem lanternin, vãos 10,01 a 20,0m, pintada 1 d oxido ferro + 2 d esmalte epóxi branco, exceto forn. Telhas - Executada</t>
  </si>
  <si>
    <t xml:space="preserve"> 20.3 </t>
  </si>
  <si>
    <t xml:space="preserve"> 880 </t>
  </si>
  <si>
    <t>Acabamento Lateral Isotelha PIR AP 50MM - PÇ de 3MTS</t>
  </si>
  <si>
    <t>metro</t>
  </si>
  <si>
    <t xml:space="preserve"> 20.4 </t>
  </si>
  <si>
    <t xml:space="preserve"> 879 </t>
  </si>
  <si>
    <t>Acabamento Frontal em Aço para Isotelha Trapezoidal Telha Térmica Sanduíche 50mm -Pç. 1MT</t>
  </si>
  <si>
    <t xml:space="preserve"> 21 </t>
  </si>
  <si>
    <t>LIMPEZA</t>
  </si>
  <si>
    <t xml:space="preserve"> 21.1 </t>
  </si>
  <si>
    <t xml:space="preserve"> 9537 </t>
  </si>
  <si>
    <t>LIMPEZA FINAL DA OBRA</t>
  </si>
  <si>
    <t>Total sem BDI</t>
  </si>
  <si>
    <t>Total do BDI</t>
  </si>
  <si>
    <t>Total Geral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</si>
</sst>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s>
  <fills count="22">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00"/>
        <bgColor rgb="FFFFFFFF"/>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s>
  <cellStyleXfs count="1">
    <xf numFmtId="0" fontId="0" fillId="0" borderId="0"/>
  </cellStyleXfs>
  <cellXfs count="43">
    <xf numFmtId="0" fontId="0" fillId="0" borderId="0" xfId="0"/>
    <xf numFmtId="0" fontId="1" fillId="2" borderId="0" xfId="0" applyFont="1" applyFill="1" applyAlignment="1">
      <alignment horizontal="left" vertical="top" wrapText="1"/>
    </xf>
    <xf numFmtId="0" fontId="17" fillId="15" borderId="0" xfId="0" applyFont="1" applyFill="1" applyAlignment="1">
      <alignment horizontal="left" vertical="top" wrapText="1"/>
    </xf>
    <xf numFmtId="0" fontId="18" fillId="16" borderId="0" xfId="0" applyFont="1" applyFill="1" applyAlignment="1">
      <alignment horizontal="center" vertical="top" wrapText="1"/>
    </xf>
    <xf numFmtId="0" fontId="21" fillId="19" borderId="0" xfId="0" applyFont="1" applyFill="1" applyAlignment="1">
      <alignment horizontal="left" vertical="top" wrapText="1"/>
    </xf>
    <xf numFmtId="0" fontId="22" fillId="20" borderId="0" xfId="0" applyFont="1" applyFill="1" applyAlignment="1">
      <alignment horizontal="center" vertical="top" wrapText="1"/>
    </xf>
    <xf numFmtId="0" fontId="6" fillId="4" borderId="1" xfId="0" applyFont="1" applyFill="1" applyBorder="1" applyAlignment="1">
      <alignment horizontal="left" vertical="top" wrapText="1"/>
    </xf>
    <xf numFmtId="0" fontId="7" fillId="5" borderId="1" xfId="0" applyFont="1" applyFill="1" applyBorder="1" applyAlignment="1">
      <alignment horizontal="right" vertical="top" wrapText="1"/>
    </xf>
    <xf numFmtId="0" fontId="13" fillId="11" borderId="1" xfId="0" applyFont="1" applyFill="1" applyBorder="1" applyAlignment="1">
      <alignment horizontal="left" vertical="top" wrapText="1"/>
    </xf>
    <xf numFmtId="0" fontId="15" fillId="13" borderId="1" xfId="0" applyFont="1" applyFill="1" applyBorder="1" applyAlignment="1">
      <alignment horizontal="right" vertical="top" wrapText="1"/>
    </xf>
    <xf numFmtId="0" fontId="14" fillId="12" borderId="1" xfId="0" applyFont="1" applyFill="1" applyBorder="1" applyAlignment="1">
      <alignment horizontal="center" vertical="top" wrapText="1"/>
    </xf>
    <xf numFmtId="4" fontId="16" fillId="14" borderId="1" xfId="0" applyNumberFormat="1" applyFont="1" applyFill="1" applyBorder="1" applyAlignment="1">
      <alignment horizontal="right" vertical="top" wrapText="1"/>
    </xf>
    <xf numFmtId="0" fontId="9" fillId="7" borderId="1" xfId="0" applyFont="1" applyFill="1" applyBorder="1" applyAlignment="1">
      <alignment horizontal="left" vertical="top" wrapText="1"/>
    </xf>
    <xf numFmtId="0" fontId="11" fillId="9" borderId="1" xfId="0" applyFont="1" applyFill="1" applyBorder="1" applyAlignment="1">
      <alignment horizontal="right" vertical="top" wrapText="1"/>
    </xf>
    <xf numFmtId="0" fontId="10" fillId="8" borderId="1" xfId="0" applyFont="1" applyFill="1" applyBorder="1" applyAlignment="1">
      <alignment horizontal="center" vertical="top" wrapText="1"/>
    </xf>
    <xf numFmtId="4" fontId="12" fillId="10" borderId="1" xfId="0" applyNumberFormat="1" applyFont="1" applyFill="1" applyBorder="1" applyAlignment="1">
      <alignment horizontal="right" vertical="top" wrapText="1"/>
    </xf>
    <xf numFmtId="0" fontId="6" fillId="4" borderId="3" xfId="0" applyFont="1" applyFill="1" applyBorder="1" applyAlignment="1">
      <alignment horizontal="left" vertical="top" wrapText="1"/>
    </xf>
    <xf numFmtId="4" fontId="8" fillId="6" borderId="4" xfId="0" applyNumberFormat="1" applyFont="1" applyFill="1" applyBorder="1" applyAlignment="1">
      <alignment horizontal="right" vertical="top" wrapText="1"/>
    </xf>
    <xf numFmtId="0" fontId="13" fillId="11" borderId="3" xfId="0" applyFont="1" applyFill="1" applyBorder="1" applyAlignment="1">
      <alignment horizontal="left" vertical="top" wrapText="1"/>
    </xf>
    <xf numFmtId="4" fontId="16" fillId="14" borderId="4" xfId="0" applyNumberFormat="1" applyFont="1" applyFill="1" applyBorder="1" applyAlignment="1">
      <alignment horizontal="right" vertical="top" wrapText="1"/>
    </xf>
    <xf numFmtId="0" fontId="9" fillId="7" borderId="3" xfId="0" applyFont="1" applyFill="1" applyBorder="1" applyAlignment="1">
      <alignment horizontal="left" vertical="top" wrapText="1"/>
    </xf>
    <xf numFmtId="4" fontId="12" fillId="10" borderId="4" xfId="0" applyNumberFormat="1" applyFont="1" applyFill="1" applyBorder="1" applyAlignment="1">
      <alignment horizontal="right" vertical="top" wrapText="1"/>
    </xf>
    <xf numFmtId="0" fontId="9" fillId="7" borderId="5" xfId="0" applyFont="1" applyFill="1" applyBorder="1" applyAlignment="1">
      <alignment horizontal="left" vertical="top" wrapText="1"/>
    </xf>
    <xf numFmtId="0" fontId="11" fillId="9" borderId="6" xfId="0" applyFont="1" applyFill="1" applyBorder="1" applyAlignment="1">
      <alignment horizontal="right" vertical="top" wrapText="1"/>
    </xf>
    <xf numFmtId="0" fontId="9" fillId="7" borderId="6" xfId="0" applyFont="1" applyFill="1" applyBorder="1" applyAlignment="1">
      <alignment horizontal="left" vertical="top" wrapText="1"/>
    </xf>
    <xf numFmtId="0" fontId="10" fillId="8" borderId="6" xfId="0" applyFont="1" applyFill="1" applyBorder="1" applyAlignment="1">
      <alignment horizontal="center" vertical="top" wrapText="1"/>
    </xf>
    <xf numFmtId="4" fontId="12" fillId="10" borderId="6" xfId="0" applyNumberFormat="1" applyFont="1" applyFill="1" applyBorder="1" applyAlignment="1">
      <alignment horizontal="right" vertical="top" wrapText="1"/>
    </xf>
    <xf numFmtId="4" fontId="12" fillId="10" borderId="7" xfId="0" applyNumberFormat="1" applyFont="1" applyFill="1" applyBorder="1" applyAlignment="1">
      <alignment horizontal="righ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7" fillId="5" borderId="9" xfId="0" applyFont="1" applyFill="1" applyBorder="1" applyAlignment="1">
      <alignment horizontal="right" vertical="top" wrapText="1"/>
    </xf>
    <xf numFmtId="4" fontId="8" fillId="6" borderId="10" xfId="0" applyNumberFormat="1" applyFont="1" applyFill="1" applyBorder="1" applyAlignment="1">
      <alignment horizontal="right" vertical="top" wrapText="1"/>
    </xf>
    <xf numFmtId="0" fontId="3" fillId="21" borderId="2" xfId="0" applyFont="1" applyFill="1" applyBorder="1" applyAlignment="1">
      <alignment horizontal="center" vertical="center" wrapText="1"/>
    </xf>
    <xf numFmtId="0" fontId="5" fillId="21" borderId="2" xfId="0" applyFont="1" applyFill="1" applyBorder="1" applyAlignment="1">
      <alignment horizontal="center" vertical="center" wrapText="1"/>
    </xf>
    <xf numFmtId="0" fontId="3" fillId="21" borderId="11" xfId="0" applyFont="1" applyFill="1" applyBorder="1" applyAlignment="1">
      <alignment horizontal="center" vertical="center" wrapText="1"/>
    </xf>
    <xf numFmtId="0" fontId="4" fillId="21" borderId="2" xfId="0" applyFont="1" applyFill="1" applyBorder="1" applyAlignment="1">
      <alignment horizontal="center" vertical="center" wrapText="1"/>
    </xf>
    <xf numFmtId="0" fontId="19" fillId="17" borderId="0" xfId="0" applyFont="1" applyFill="1" applyAlignment="1">
      <alignment horizontal="right" vertical="top" wrapText="1"/>
    </xf>
    <xf numFmtId="0" fontId="17" fillId="15" borderId="0" xfId="0" applyFont="1" applyFill="1" applyAlignment="1">
      <alignment horizontal="left" vertical="top" wrapText="1"/>
    </xf>
    <xf numFmtId="4" fontId="20" fillId="18" borderId="0" xfId="0" applyNumberFormat="1" applyFont="1" applyFill="1" applyAlignment="1">
      <alignment horizontal="right" vertical="top" wrapText="1"/>
    </xf>
    <xf numFmtId="0" fontId="22" fillId="20" borderId="0" xfId="0" applyFont="1" applyFill="1" applyAlignment="1">
      <alignment horizontal="center" vertical="top" wrapText="1"/>
    </xf>
    <xf numFmtId="0" fontId="0" fillId="0" borderId="0" xfId="0"/>
    <xf numFmtId="0" fontId="2" fillId="3" borderId="0" xfId="0" applyFont="1" applyFill="1" applyAlignment="1">
      <alignment horizontal="center" wrapText="1"/>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peated%20heade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eated header"/>
    </sheetNames>
    <sheetDataSet>
      <sheetData sheetId="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17"/>
  <sheetViews>
    <sheetView tabSelected="1" showWhiteSpace="0" topLeftCell="A203" workbookViewId="0">
      <selection activeCell="O6" sqref="O6"/>
    </sheetView>
  </sheetViews>
  <sheetFormatPr defaultRowHeight="14.25" x14ac:dyDescent="0.2"/>
  <cols>
    <col min="1" max="2" width="10" bestFit="1" customWidth="1"/>
    <col min="3" max="3" width="13.25" bestFit="1" customWidth="1"/>
    <col min="4" max="4" width="60" bestFit="1" customWidth="1"/>
    <col min="5" max="5" width="8" bestFit="1" customWidth="1"/>
    <col min="6" max="6" width="19.375" customWidth="1"/>
    <col min="7" max="10" width="13" bestFit="1" customWidth="1"/>
  </cols>
  <sheetData>
    <row r="1" spans="1:9" ht="15" x14ac:dyDescent="0.2">
      <c r="A1" s="1"/>
      <c r="B1" s="1"/>
      <c r="C1" s="1"/>
      <c r="D1" s="1" t="s">
        <v>0</v>
      </c>
      <c r="E1" s="42" t="s">
        <v>1</v>
      </c>
      <c r="F1" s="42"/>
      <c r="G1" s="42" t="s">
        <v>2</v>
      </c>
      <c r="H1" s="42"/>
      <c r="I1" s="42" t="s">
        <v>3</v>
      </c>
    </row>
    <row r="2" spans="1:9" ht="117.75" customHeight="1" x14ac:dyDescent="0.2">
      <c r="A2" s="2"/>
      <c r="B2" s="2"/>
      <c r="C2" s="2"/>
      <c r="D2" s="2" t="s">
        <v>4</v>
      </c>
      <c r="E2" s="37" t="s">
        <v>5</v>
      </c>
      <c r="F2" s="37"/>
      <c r="G2" s="37" t="s">
        <v>6</v>
      </c>
      <c r="H2" s="37"/>
      <c r="I2" s="37" t="s">
        <v>7</v>
      </c>
    </row>
    <row r="3" spans="1:9" ht="20.25" customHeight="1" thickBot="1" x14ac:dyDescent="0.3">
      <c r="A3" s="41" t="s">
        <v>8</v>
      </c>
      <c r="B3" s="40"/>
      <c r="C3" s="40"/>
      <c r="D3" s="40"/>
      <c r="E3" s="40"/>
      <c r="F3" s="40"/>
      <c r="G3" s="40"/>
      <c r="H3" s="40"/>
      <c r="I3" s="40"/>
    </row>
    <row r="4" spans="1:9" ht="30" customHeight="1" thickBot="1" x14ac:dyDescent="0.25">
      <c r="A4" s="32" t="s">
        <v>9</v>
      </c>
      <c r="B4" s="33" t="s">
        <v>10</v>
      </c>
      <c r="C4" s="32" t="s">
        <v>11</v>
      </c>
      <c r="D4" s="34" t="s">
        <v>12</v>
      </c>
      <c r="E4" s="35" t="s">
        <v>13</v>
      </c>
      <c r="F4" s="33" t="s">
        <v>14</v>
      </c>
      <c r="G4" s="33" t="s">
        <v>15</v>
      </c>
      <c r="H4" s="33" t="s">
        <v>16</v>
      </c>
      <c r="I4" s="33" t="s">
        <v>17</v>
      </c>
    </row>
    <row r="5" spans="1:9" ht="24" customHeight="1" x14ac:dyDescent="0.2">
      <c r="A5" s="28" t="s">
        <v>18</v>
      </c>
      <c r="B5" s="29"/>
      <c r="C5" s="29"/>
      <c r="D5" s="29" t="s">
        <v>19</v>
      </c>
      <c r="E5" s="29"/>
      <c r="F5" s="30"/>
      <c r="G5" s="29"/>
      <c r="H5" s="29"/>
      <c r="I5" s="31">
        <v>95456.82</v>
      </c>
    </row>
    <row r="6" spans="1:9" ht="24" customHeight="1" x14ac:dyDescent="0.2">
      <c r="A6" s="18" t="s">
        <v>20</v>
      </c>
      <c r="B6" s="9" t="s">
        <v>21</v>
      </c>
      <c r="C6" s="8" t="s">
        <v>22</v>
      </c>
      <c r="D6" s="8" t="s">
        <v>23</v>
      </c>
      <c r="E6" s="10" t="s">
        <v>24</v>
      </c>
      <c r="F6" s="9">
        <v>1</v>
      </c>
      <c r="G6" s="11">
        <v>271.47000000000003</v>
      </c>
      <c r="H6" s="11" t="str">
        <f>TRUNC(G6 * (1 + 0 / 100), 2) &amp;CHAR(10)&amp; "(0.0%)"</f>
        <v>271,47
(0.0%)</v>
      </c>
      <c r="I6" s="19">
        <f>TRUNC((F6 * 1 ) * TRUNC(G6 * (1 + 0 / 100), 2), 2)</f>
        <v>271.47000000000003</v>
      </c>
    </row>
    <row r="7" spans="1:9" ht="26.1" customHeight="1" x14ac:dyDescent="0.2">
      <c r="A7" s="20" t="s">
        <v>25</v>
      </c>
      <c r="B7" s="13" t="s">
        <v>26</v>
      </c>
      <c r="C7" s="12" t="s">
        <v>27</v>
      </c>
      <c r="D7" s="12" t="s">
        <v>28</v>
      </c>
      <c r="E7" s="14" t="s">
        <v>29</v>
      </c>
      <c r="F7" s="13">
        <v>305</v>
      </c>
      <c r="G7" s="15">
        <v>140.02000000000001</v>
      </c>
      <c r="H7" s="15">
        <f>TRUNC(G7 * (1 + 24.86 / 100), 2)</f>
        <v>174.82</v>
      </c>
      <c r="I7" s="21">
        <f>TRUNC(F7 * H7, 2)</f>
        <v>53320.1</v>
      </c>
    </row>
    <row r="8" spans="1:9" ht="26.1" customHeight="1" x14ac:dyDescent="0.2">
      <c r="A8" s="20" t="s">
        <v>30</v>
      </c>
      <c r="B8" s="13" t="s">
        <v>31</v>
      </c>
      <c r="C8" s="12" t="s">
        <v>27</v>
      </c>
      <c r="D8" s="12" t="s">
        <v>32</v>
      </c>
      <c r="E8" s="14" t="s">
        <v>33</v>
      </c>
      <c r="F8" s="13">
        <v>5</v>
      </c>
      <c r="G8" s="15">
        <v>5559.44</v>
      </c>
      <c r="H8" s="15">
        <f>TRUNC(G8 * (1 + 24.86 / 100), 2)</f>
        <v>6941.51</v>
      </c>
      <c r="I8" s="21">
        <f>TRUNC(F8 * H8, 2)</f>
        <v>34707.550000000003</v>
      </c>
    </row>
    <row r="9" spans="1:9" ht="26.1" customHeight="1" x14ac:dyDescent="0.2">
      <c r="A9" s="20" t="s">
        <v>34</v>
      </c>
      <c r="B9" s="13" t="s">
        <v>35</v>
      </c>
      <c r="C9" s="12" t="s">
        <v>27</v>
      </c>
      <c r="D9" s="12" t="s">
        <v>36</v>
      </c>
      <c r="E9" s="14" t="s">
        <v>29</v>
      </c>
      <c r="F9" s="13">
        <v>90</v>
      </c>
      <c r="G9" s="15">
        <v>63.7</v>
      </c>
      <c r="H9" s="15">
        <f>TRUNC(G9 * (1 + 24.86 / 100), 2)</f>
        <v>79.53</v>
      </c>
      <c r="I9" s="21">
        <f>TRUNC(F9 * H9, 2)</f>
        <v>7157.7</v>
      </c>
    </row>
    <row r="10" spans="1:9" ht="24" customHeight="1" x14ac:dyDescent="0.2">
      <c r="A10" s="16" t="s">
        <v>37</v>
      </c>
      <c r="B10" s="6"/>
      <c r="C10" s="6"/>
      <c r="D10" s="6" t="s">
        <v>38</v>
      </c>
      <c r="E10" s="6"/>
      <c r="F10" s="7"/>
      <c r="G10" s="6"/>
      <c r="H10" s="6"/>
      <c r="I10" s="17">
        <v>3077.95</v>
      </c>
    </row>
    <row r="11" spans="1:9" ht="24" customHeight="1" x14ac:dyDescent="0.2">
      <c r="A11" s="20" t="s">
        <v>39</v>
      </c>
      <c r="B11" s="13" t="s">
        <v>40</v>
      </c>
      <c r="C11" s="12" t="s">
        <v>22</v>
      </c>
      <c r="D11" s="12" t="s">
        <v>41</v>
      </c>
      <c r="E11" s="14" t="s">
        <v>42</v>
      </c>
      <c r="F11" s="13">
        <v>128.15</v>
      </c>
      <c r="G11" s="15">
        <v>17.54</v>
      </c>
      <c r="H11" s="15">
        <f>TRUNC(G11 * (1 + 24.86 / 100), 2)</f>
        <v>21.9</v>
      </c>
      <c r="I11" s="21">
        <f>TRUNC(F11 * H11, 2)</f>
        <v>2806.48</v>
      </c>
    </row>
    <row r="12" spans="1:9" ht="24" customHeight="1" x14ac:dyDescent="0.2">
      <c r="A12" s="18" t="s">
        <v>43</v>
      </c>
      <c r="B12" s="9" t="s">
        <v>21</v>
      </c>
      <c r="C12" s="8" t="s">
        <v>22</v>
      </c>
      <c r="D12" s="8" t="s">
        <v>44</v>
      </c>
      <c r="E12" s="10" t="s">
        <v>24</v>
      </c>
      <c r="F12" s="9">
        <v>1</v>
      </c>
      <c r="G12" s="11">
        <v>271.47000000000003</v>
      </c>
      <c r="H12" s="11" t="str">
        <f>TRUNC(G12 * (1 + 0 / 100), 2) &amp;CHAR(10)&amp; "(0.0%)"</f>
        <v>271,47
(0.0%)</v>
      </c>
      <c r="I12" s="19">
        <f>TRUNC((F12 * 1 ) * TRUNC(G12 * (1 + 0 / 100), 2), 2)</f>
        <v>271.47000000000003</v>
      </c>
    </row>
    <row r="13" spans="1:9" ht="26.1" customHeight="1" x14ac:dyDescent="0.2">
      <c r="A13" s="16" t="s">
        <v>45</v>
      </c>
      <c r="B13" s="6"/>
      <c r="C13" s="6"/>
      <c r="D13" s="6" t="s">
        <v>46</v>
      </c>
      <c r="E13" s="6"/>
      <c r="F13" s="7"/>
      <c r="G13" s="6"/>
      <c r="H13" s="6"/>
      <c r="I13" s="17">
        <v>44200.58</v>
      </c>
    </row>
    <row r="14" spans="1:9" ht="39" customHeight="1" x14ac:dyDescent="0.2">
      <c r="A14" s="20" t="s">
        <v>47</v>
      </c>
      <c r="B14" s="13" t="s">
        <v>48</v>
      </c>
      <c r="C14" s="12" t="s">
        <v>27</v>
      </c>
      <c r="D14" s="12" t="s">
        <v>49</v>
      </c>
      <c r="E14" s="14" t="s">
        <v>42</v>
      </c>
      <c r="F14" s="13">
        <v>2.88</v>
      </c>
      <c r="G14" s="15">
        <v>464.82</v>
      </c>
      <c r="H14" s="15">
        <f t="shared" ref="H14:H24" si="0">TRUNC(G14 * (1 + 24.86 / 100), 2)</f>
        <v>580.37</v>
      </c>
      <c r="I14" s="21">
        <f t="shared" ref="I14:I24" si="1">TRUNC(F14 * H14, 2)</f>
        <v>1671.46</v>
      </c>
    </row>
    <row r="15" spans="1:9" ht="24" customHeight="1" x14ac:dyDescent="0.2">
      <c r="A15" s="20" t="s">
        <v>50</v>
      </c>
      <c r="B15" s="13" t="s">
        <v>51</v>
      </c>
      <c r="C15" s="12" t="s">
        <v>27</v>
      </c>
      <c r="D15" s="12" t="s">
        <v>52</v>
      </c>
      <c r="E15" s="14" t="s">
        <v>42</v>
      </c>
      <c r="F15" s="13">
        <v>80</v>
      </c>
      <c r="G15" s="15">
        <v>89.95</v>
      </c>
      <c r="H15" s="15">
        <f t="shared" si="0"/>
        <v>112.31</v>
      </c>
      <c r="I15" s="21">
        <f t="shared" si="1"/>
        <v>8984.7999999999993</v>
      </c>
    </row>
    <row r="16" spans="1:9" ht="24" customHeight="1" x14ac:dyDescent="0.2">
      <c r="A16" s="20" t="s">
        <v>53</v>
      </c>
      <c r="B16" s="13" t="s">
        <v>54</v>
      </c>
      <c r="C16" s="12" t="s">
        <v>22</v>
      </c>
      <c r="D16" s="12" t="s">
        <v>55</v>
      </c>
      <c r="E16" s="14" t="s">
        <v>56</v>
      </c>
      <c r="F16" s="13">
        <v>1</v>
      </c>
      <c r="G16" s="15">
        <v>1383.19</v>
      </c>
      <c r="H16" s="15">
        <f t="shared" si="0"/>
        <v>1727.05</v>
      </c>
      <c r="I16" s="21">
        <f t="shared" si="1"/>
        <v>1727.05</v>
      </c>
    </row>
    <row r="17" spans="1:9" ht="24" customHeight="1" x14ac:dyDescent="0.2">
      <c r="A17" s="20" t="s">
        <v>57</v>
      </c>
      <c r="B17" s="13" t="s">
        <v>58</v>
      </c>
      <c r="C17" s="12" t="s">
        <v>22</v>
      </c>
      <c r="D17" s="12" t="s">
        <v>59</v>
      </c>
      <c r="E17" s="14" t="s">
        <v>56</v>
      </c>
      <c r="F17" s="13">
        <v>1</v>
      </c>
      <c r="G17" s="15">
        <v>3527.27</v>
      </c>
      <c r="H17" s="15">
        <f t="shared" si="0"/>
        <v>4404.1400000000003</v>
      </c>
      <c r="I17" s="21">
        <f t="shared" si="1"/>
        <v>4404.1400000000003</v>
      </c>
    </row>
    <row r="18" spans="1:9" ht="51.95" customHeight="1" x14ac:dyDescent="0.2">
      <c r="A18" s="20" t="s">
        <v>60</v>
      </c>
      <c r="B18" s="13" t="s">
        <v>61</v>
      </c>
      <c r="C18" s="12" t="s">
        <v>27</v>
      </c>
      <c r="D18" s="12" t="s">
        <v>62</v>
      </c>
      <c r="E18" s="14" t="s">
        <v>33</v>
      </c>
      <c r="F18" s="13">
        <v>5</v>
      </c>
      <c r="G18" s="15">
        <v>1269.53</v>
      </c>
      <c r="H18" s="15">
        <f t="shared" si="0"/>
        <v>1585.13</v>
      </c>
      <c r="I18" s="21">
        <f t="shared" si="1"/>
        <v>7925.65</v>
      </c>
    </row>
    <row r="19" spans="1:9" ht="78" customHeight="1" x14ac:dyDescent="0.2">
      <c r="A19" s="20" t="s">
        <v>63</v>
      </c>
      <c r="B19" s="13" t="s">
        <v>64</v>
      </c>
      <c r="C19" s="12" t="s">
        <v>27</v>
      </c>
      <c r="D19" s="12" t="s">
        <v>65</v>
      </c>
      <c r="E19" s="14" t="s">
        <v>33</v>
      </c>
      <c r="F19" s="13">
        <v>5</v>
      </c>
      <c r="G19" s="15">
        <v>1944.34</v>
      </c>
      <c r="H19" s="15">
        <f t="shared" si="0"/>
        <v>2427.6999999999998</v>
      </c>
      <c r="I19" s="21">
        <f t="shared" si="1"/>
        <v>12138.5</v>
      </c>
    </row>
    <row r="20" spans="1:9" ht="26.1" customHeight="1" x14ac:dyDescent="0.2">
      <c r="A20" s="18" t="s">
        <v>66</v>
      </c>
      <c r="B20" s="9" t="s">
        <v>67</v>
      </c>
      <c r="C20" s="8" t="s">
        <v>68</v>
      </c>
      <c r="D20" s="8" t="s">
        <v>69</v>
      </c>
      <c r="E20" s="10" t="s">
        <v>24</v>
      </c>
      <c r="F20" s="9">
        <v>4</v>
      </c>
      <c r="G20" s="11">
        <v>520</v>
      </c>
      <c r="H20" s="11">
        <f t="shared" si="0"/>
        <v>649.27</v>
      </c>
      <c r="I20" s="19">
        <f t="shared" si="1"/>
        <v>2597.08</v>
      </c>
    </row>
    <row r="21" spans="1:9" ht="26.1" customHeight="1" x14ac:dyDescent="0.2">
      <c r="A21" s="20" t="s">
        <v>70</v>
      </c>
      <c r="B21" s="13" t="s">
        <v>71</v>
      </c>
      <c r="C21" s="12" t="s">
        <v>22</v>
      </c>
      <c r="D21" s="12" t="s">
        <v>72</v>
      </c>
      <c r="E21" s="14" t="s">
        <v>42</v>
      </c>
      <c r="F21" s="13">
        <v>1</v>
      </c>
      <c r="G21" s="15">
        <v>202.58</v>
      </c>
      <c r="H21" s="15">
        <f t="shared" si="0"/>
        <v>252.94</v>
      </c>
      <c r="I21" s="21">
        <f t="shared" si="1"/>
        <v>252.94</v>
      </c>
    </row>
    <row r="22" spans="1:9" ht="26.1" customHeight="1" x14ac:dyDescent="0.2">
      <c r="A22" s="20" t="s">
        <v>73</v>
      </c>
      <c r="B22" s="13" t="s">
        <v>74</v>
      </c>
      <c r="C22" s="12" t="s">
        <v>68</v>
      </c>
      <c r="D22" s="12" t="s">
        <v>75</v>
      </c>
      <c r="E22" s="14" t="s">
        <v>76</v>
      </c>
      <c r="F22" s="13">
        <v>12</v>
      </c>
      <c r="G22" s="15">
        <v>74.44</v>
      </c>
      <c r="H22" s="15">
        <f t="shared" si="0"/>
        <v>92.94</v>
      </c>
      <c r="I22" s="21">
        <f t="shared" si="1"/>
        <v>1115.28</v>
      </c>
    </row>
    <row r="23" spans="1:9" ht="26.1" customHeight="1" x14ac:dyDescent="0.2">
      <c r="A23" s="20" t="s">
        <v>77</v>
      </c>
      <c r="B23" s="13" t="s">
        <v>78</v>
      </c>
      <c r="C23" s="12" t="s">
        <v>27</v>
      </c>
      <c r="D23" s="12" t="s">
        <v>79</v>
      </c>
      <c r="E23" s="14" t="s">
        <v>80</v>
      </c>
      <c r="F23" s="13">
        <v>8</v>
      </c>
      <c r="G23" s="15">
        <v>28.28</v>
      </c>
      <c r="H23" s="15">
        <f t="shared" si="0"/>
        <v>35.31</v>
      </c>
      <c r="I23" s="21">
        <f t="shared" si="1"/>
        <v>282.48</v>
      </c>
    </row>
    <row r="24" spans="1:9" ht="26.1" customHeight="1" x14ac:dyDescent="0.2">
      <c r="A24" s="20" t="s">
        <v>81</v>
      </c>
      <c r="B24" s="13" t="s">
        <v>82</v>
      </c>
      <c r="C24" s="12" t="s">
        <v>22</v>
      </c>
      <c r="D24" s="12" t="s">
        <v>83</v>
      </c>
      <c r="E24" s="14" t="s">
        <v>24</v>
      </c>
      <c r="F24" s="13">
        <v>8</v>
      </c>
      <c r="G24" s="15">
        <v>310.47000000000003</v>
      </c>
      <c r="H24" s="15">
        <f t="shared" si="0"/>
        <v>387.65</v>
      </c>
      <c r="I24" s="21">
        <f t="shared" si="1"/>
        <v>3101.2</v>
      </c>
    </row>
    <row r="25" spans="1:9" ht="24" customHeight="1" x14ac:dyDescent="0.2">
      <c r="A25" s="16" t="s">
        <v>84</v>
      </c>
      <c r="B25" s="6"/>
      <c r="C25" s="6"/>
      <c r="D25" s="6" t="s">
        <v>85</v>
      </c>
      <c r="E25" s="6"/>
      <c r="F25" s="7"/>
      <c r="G25" s="6"/>
      <c r="H25" s="6"/>
      <c r="I25" s="17">
        <v>7601.17</v>
      </c>
    </row>
    <row r="26" spans="1:9" ht="24" customHeight="1" x14ac:dyDescent="0.2">
      <c r="A26" s="20" t="s">
        <v>86</v>
      </c>
      <c r="B26" s="13" t="s">
        <v>87</v>
      </c>
      <c r="C26" s="12" t="s">
        <v>88</v>
      </c>
      <c r="D26" s="12" t="s">
        <v>89</v>
      </c>
      <c r="E26" s="14" t="s">
        <v>42</v>
      </c>
      <c r="F26" s="13">
        <v>98.37</v>
      </c>
      <c r="G26" s="15">
        <v>3.68</v>
      </c>
      <c r="H26" s="15">
        <f>TRUNC(G26 * (1 + 24.86 / 100), 2)</f>
        <v>4.59</v>
      </c>
      <c r="I26" s="21">
        <f>TRUNC(F26 * H26, 2)</f>
        <v>451.51</v>
      </c>
    </row>
    <row r="27" spans="1:9" ht="26.1" customHeight="1" x14ac:dyDescent="0.2">
      <c r="A27" s="20" t="s">
        <v>90</v>
      </c>
      <c r="B27" s="13" t="s">
        <v>91</v>
      </c>
      <c r="C27" s="12" t="s">
        <v>22</v>
      </c>
      <c r="D27" s="12" t="s">
        <v>92</v>
      </c>
      <c r="E27" s="14" t="s">
        <v>42</v>
      </c>
      <c r="F27" s="13">
        <v>98.9</v>
      </c>
      <c r="G27" s="15">
        <v>20.49</v>
      </c>
      <c r="H27" s="15">
        <f>TRUNC(G27 * (1 + 24.86 / 100), 2)</f>
        <v>25.58</v>
      </c>
      <c r="I27" s="21">
        <f>TRUNC(F27 * H27, 2)</f>
        <v>2529.86</v>
      </c>
    </row>
    <row r="28" spans="1:9" ht="24" customHeight="1" x14ac:dyDescent="0.2">
      <c r="A28" s="20" t="s">
        <v>93</v>
      </c>
      <c r="B28" s="13" t="s">
        <v>94</v>
      </c>
      <c r="C28" s="12" t="s">
        <v>22</v>
      </c>
      <c r="D28" s="12" t="s">
        <v>95</v>
      </c>
      <c r="E28" s="14" t="s">
        <v>24</v>
      </c>
      <c r="F28" s="13">
        <v>10</v>
      </c>
      <c r="G28" s="15">
        <v>370</v>
      </c>
      <c r="H28" s="15">
        <f>TRUNC(G28 * (1 + 24.86 / 100), 2)</f>
        <v>461.98</v>
      </c>
      <c r="I28" s="21">
        <f>TRUNC(F28 * H28, 2)</f>
        <v>4619.8</v>
      </c>
    </row>
    <row r="29" spans="1:9" ht="24" customHeight="1" x14ac:dyDescent="0.2">
      <c r="A29" s="16" t="s">
        <v>96</v>
      </c>
      <c r="B29" s="6"/>
      <c r="C29" s="6"/>
      <c r="D29" s="6" t="s">
        <v>97</v>
      </c>
      <c r="E29" s="6"/>
      <c r="F29" s="7"/>
      <c r="G29" s="6"/>
      <c r="H29" s="6"/>
      <c r="I29" s="17">
        <v>61385.5</v>
      </c>
    </row>
    <row r="30" spans="1:9" ht="39" customHeight="1" x14ac:dyDescent="0.2">
      <c r="A30" s="20" t="s">
        <v>98</v>
      </c>
      <c r="B30" s="13" t="s">
        <v>99</v>
      </c>
      <c r="C30" s="12" t="s">
        <v>27</v>
      </c>
      <c r="D30" s="12" t="s">
        <v>100</v>
      </c>
      <c r="E30" s="14" t="s">
        <v>80</v>
      </c>
      <c r="F30" s="13">
        <v>60</v>
      </c>
      <c r="G30" s="15">
        <v>163.81</v>
      </c>
      <c r="H30" s="15">
        <f t="shared" ref="H30:H37" si="2">TRUNC(G30 * (1 + 24.86 / 100), 2)</f>
        <v>204.53</v>
      </c>
      <c r="I30" s="21">
        <f t="shared" ref="I30:I37" si="3">TRUNC(F30 * H30, 2)</f>
        <v>12271.8</v>
      </c>
    </row>
    <row r="31" spans="1:9" ht="39" customHeight="1" x14ac:dyDescent="0.2">
      <c r="A31" s="20" t="s">
        <v>101</v>
      </c>
      <c r="B31" s="13" t="s">
        <v>102</v>
      </c>
      <c r="C31" s="12" t="s">
        <v>27</v>
      </c>
      <c r="D31" s="12" t="s">
        <v>103</v>
      </c>
      <c r="E31" s="14" t="s">
        <v>104</v>
      </c>
      <c r="F31" s="13">
        <v>5.69</v>
      </c>
      <c r="G31" s="15">
        <v>166.77</v>
      </c>
      <c r="H31" s="15">
        <f t="shared" si="2"/>
        <v>208.22</v>
      </c>
      <c r="I31" s="21">
        <f t="shared" si="3"/>
        <v>1184.77</v>
      </c>
    </row>
    <row r="32" spans="1:9" ht="39" customHeight="1" x14ac:dyDescent="0.2">
      <c r="A32" s="20" t="s">
        <v>105</v>
      </c>
      <c r="B32" s="13" t="s">
        <v>106</v>
      </c>
      <c r="C32" s="12" t="s">
        <v>27</v>
      </c>
      <c r="D32" s="12" t="s">
        <v>107</v>
      </c>
      <c r="E32" s="14" t="s">
        <v>104</v>
      </c>
      <c r="F32" s="13">
        <v>4.49</v>
      </c>
      <c r="G32" s="15">
        <v>121.23</v>
      </c>
      <c r="H32" s="15">
        <f t="shared" si="2"/>
        <v>151.36000000000001</v>
      </c>
      <c r="I32" s="21">
        <f t="shared" si="3"/>
        <v>679.6</v>
      </c>
    </row>
    <row r="33" spans="1:9" ht="26.1" customHeight="1" x14ac:dyDescent="0.2">
      <c r="A33" s="20" t="s">
        <v>108</v>
      </c>
      <c r="B33" s="13" t="s">
        <v>109</v>
      </c>
      <c r="C33" s="12" t="s">
        <v>27</v>
      </c>
      <c r="D33" s="12" t="s">
        <v>110</v>
      </c>
      <c r="E33" s="14" t="s">
        <v>111</v>
      </c>
      <c r="F33" s="13">
        <v>227.52</v>
      </c>
      <c r="G33" s="15">
        <v>16.7</v>
      </c>
      <c r="H33" s="15">
        <f t="shared" si="2"/>
        <v>20.85</v>
      </c>
      <c r="I33" s="21">
        <f t="shared" si="3"/>
        <v>4743.79</v>
      </c>
    </row>
    <row r="34" spans="1:9" ht="39" customHeight="1" x14ac:dyDescent="0.2">
      <c r="A34" s="20" t="s">
        <v>112</v>
      </c>
      <c r="B34" s="13" t="s">
        <v>113</v>
      </c>
      <c r="C34" s="12" t="s">
        <v>27</v>
      </c>
      <c r="D34" s="12" t="s">
        <v>114</v>
      </c>
      <c r="E34" s="14" t="s">
        <v>111</v>
      </c>
      <c r="F34" s="13">
        <v>92.29</v>
      </c>
      <c r="G34" s="15">
        <v>17.73</v>
      </c>
      <c r="H34" s="15">
        <f t="shared" si="2"/>
        <v>22.13</v>
      </c>
      <c r="I34" s="21">
        <f t="shared" si="3"/>
        <v>2042.37</v>
      </c>
    </row>
    <row r="35" spans="1:9" ht="39" customHeight="1" x14ac:dyDescent="0.2">
      <c r="A35" s="20" t="s">
        <v>115</v>
      </c>
      <c r="B35" s="13" t="s">
        <v>116</v>
      </c>
      <c r="C35" s="12" t="s">
        <v>27</v>
      </c>
      <c r="D35" s="12" t="s">
        <v>117</v>
      </c>
      <c r="E35" s="14" t="s">
        <v>111</v>
      </c>
      <c r="F35" s="13">
        <v>236.72</v>
      </c>
      <c r="G35" s="15">
        <v>14.65</v>
      </c>
      <c r="H35" s="15">
        <f t="shared" si="2"/>
        <v>18.29</v>
      </c>
      <c r="I35" s="21">
        <f t="shared" si="3"/>
        <v>4329.6000000000004</v>
      </c>
    </row>
    <row r="36" spans="1:9" ht="39" customHeight="1" x14ac:dyDescent="0.2">
      <c r="A36" s="20" t="s">
        <v>118</v>
      </c>
      <c r="B36" s="13" t="s">
        <v>119</v>
      </c>
      <c r="C36" s="12" t="s">
        <v>27</v>
      </c>
      <c r="D36" s="12" t="s">
        <v>120</v>
      </c>
      <c r="E36" s="14" t="s">
        <v>104</v>
      </c>
      <c r="F36" s="13">
        <v>10.18</v>
      </c>
      <c r="G36" s="15">
        <v>752.39</v>
      </c>
      <c r="H36" s="15">
        <f t="shared" si="2"/>
        <v>939.43</v>
      </c>
      <c r="I36" s="21">
        <f t="shared" si="3"/>
        <v>9563.39</v>
      </c>
    </row>
    <row r="37" spans="1:9" ht="39" customHeight="1" x14ac:dyDescent="0.2">
      <c r="A37" s="20" t="s">
        <v>121</v>
      </c>
      <c r="B37" s="13" t="s">
        <v>122</v>
      </c>
      <c r="C37" s="12" t="s">
        <v>27</v>
      </c>
      <c r="D37" s="12" t="s">
        <v>123</v>
      </c>
      <c r="E37" s="14" t="s">
        <v>42</v>
      </c>
      <c r="F37" s="13">
        <v>135.77000000000001</v>
      </c>
      <c r="G37" s="15">
        <v>156.74</v>
      </c>
      <c r="H37" s="15">
        <f t="shared" si="2"/>
        <v>195.7</v>
      </c>
      <c r="I37" s="21">
        <f t="shared" si="3"/>
        <v>26570.18</v>
      </c>
    </row>
    <row r="38" spans="1:9" ht="24" customHeight="1" x14ac:dyDescent="0.2">
      <c r="A38" s="16" t="s">
        <v>124</v>
      </c>
      <c r="B38" s="6"/>
      <c r="C38" s="6"/>
      <c r="D38" s="6" t="s">
        <v>125</v>
      </c>
      <c r="E38" s="6"/>
      <c r="F38" s="7"/>
      <c r="G38" s="6"/>
      <c r="H38" s="6"/>
      <c r="I38" s="17">
        <v>38613.25</v>
      </c>
    </row>
    <row r="39" spans="1:9" ht="51.95" customHeight="1" x14ac:dyDescent="0.2">
      <c r="A39" s="20" t="s">
        <v>126</v>
      </c>
      <c r="B39" s="13" t="s">
        <v>127</v>
      </c>
      <c r="C39" s="12" t="s">
        <v>27</v>
      </c>
      <c r="D39" s="12" t="s">
        <v>128</v>
      </c>
      <c r="E39" s="14" t="s">
        <v>111</v>
      </c>
      <c r="F39" s="13">
        <v>903.75</v>
      </c>
      <c r="G39" s="15">
        <v>14.21</v>
      </c>
      <c r="H39" s="15">
        <f>TRUNC(G39 * (1 + 24.86 / 100), 2)</f>
        <v>17.739999999999998</v>
      </c>
      <c r="I39" s="21">
        <f>TRUNC(F39 * H39, 2)</f>
        <v>16032.52</v>
      </c>
    </row>
    <row r="40" spans="1:9" ht="51.95" customHeight="1" x14ac:dyDescent="0.2">
      <c r="A40" s="20" t="s">
        <v>129</v>
      </c>
      <c r="B40" s="13" t="s">
        <v>130</v>
      </c>
      <c r="C40" s="12" t="s">
        <v>27</v>
      </c>
      <c r="D40" s="12" t="s">
        <v>131</v>
      </c>
      <c r="E40" s="14" t="s">
        <v>111</v>
      </c>
      <c r="F40" s="13">
        <v>1156.8</v>
      </c>
      <c r="G40" s="15">
        <v>15.64</v>
      </c>
      <c r="H40" s="15">
        <f>TRUNC(G40 * (1 + 24.86 / 100), 2)</f>
        <v>19.52</v>
      </c>
      <c r="I40" s="21">
        <f>TRUNC(F40 * H40, 2)</f>
        <v>22580.73</v>
      </c>
    </row>
    <row r="41" spans="1:9" ht="24" customHeight="1" x14ac:dyDescent="0.2">
      <c r="A41" s="16" t="s">
        <v>132</v>
      </c>
      <c r="B41" s="6"/>
      <c r="C41" s="6"/>
      <c r="D41" s="6" t="s">
        <v>133</v>
      </c>
      <c r="E41" s="6"/>
      <c r="F41" s="7"/>
      <c r="G41" s="6"/>
      <c r="H41" s="6"/>
      <c r="I41" s="17">
        <v>178038.69</v>
      </c>
    </row>
    <row r="42" spans="1:9" ht="51.95" customHeight="1" x14ac:dyDescent="0.2">
      <c r="A42" s="20" t="s">
        <v>134</v>
      </c>
      <c r="B42" s="13" t="s">
        <v>135</v>
      </c>
      <c r="C42" s="12" t="s">
        <v>27</v>
      </c>
      <c r="D42" s="12" t="s">
        <v>136</v>
      </c>
      <c r="E42" s="14" t="s">
        <v>42</v>
      </c>
      <c r="F42" s="13">
        <v>325.27999999999997</v>
      </c>
      <c r="G42" s="15">
        <v>141.91</v>
      </c>
      <c r="H42" s="15">
        <f t="shared" ref="H42:H52" si="4">TRUNC(G42 * (1 + 24.86 / 100), 2)</f>
        <v>177.18</v>
      </c>
      <c r="I42" s="21">
        <f t="shared" ref="I42:I52" si="5">TRUNC(F42 * H42, 2)</f>
        <v>57633.11</v>
      </c>
    </row>
    <row r="43" spans="1:9" ht="39" customHeight="1" x14ac:dyDescent="0.2">
      <c r="A43" s="20" t="s">
        <v>137</v>
      </c>
      <c r="B43" s="13" t="s">
        <v>138</v>
      </c>
      <c r="C43" s="12" t="s">
        <v>27</v>
      </c>
      <c r="D43" s="12" t="s">
        <v>139</v>
      </c>
      <c r="E43" s="14" t="s">
        <v>80</v>
      </c>
      <c r="F43" s="13">
        <v>94.17</v>
      </c>
      <c r="G43" s="15">
        <v>46.02</v>
      </c>
      <c r="H43" s="15">
        <f t="shared" si="4"/>
        <v>57.46</v>
      </c>
      <c r="I43" s="21">
        <f t="shared" si="5"/>
        <v>5411</v>
      </c>
    </row>
    <row r="44" spans="1:9" ht="26.1" customHeight="1" x14ac:dyDescent="0.2">
      <c r="A44" s="20" t="s">
        <v>140</v>
      </c>
      <c r="B44" s="13" t="s">
        <v>141</v>
      </c>
      <c r="C44" s="12" t="s">
        <v>27</v>
      </c>
      <c r="D44" s="12" t="s">
        <v>142</v>
      </c>
      <c r="E44" s="14" t="s">
        <v>80</v>
      </c>
      <c r="F44" s="13">
        <v>94.17</v>
      </c>
      <c r="G44" s="15">
        <v>13.91</v>
      </c>
      <c r="H44" s="15">
        <f t="shared" si="4"/>
        <v>17.36</v>
      </c>
      <c r="I44" s="21">
        <f t="shared" si="5"/>
        <v>1634.79</v>
      </c>
    </row>
    <row r="45" spans="1:9" ht="26.1" customHeight="1" x14ac:dyDescent="0.2">
      <c r="A45" s="20" t="s">
        <v>143</v>
      </c>
      <c r="B45" s="13" t="s">
        <v>144</v>
      </c>
      <c r="C45" s="12" t="s">
        <v>27</v>
      </c>
      <c r="D45" s="12" t="s">
        <v>145</v>
      </c>
      <c r="E45" s="14" t="s">
        <v>80</v>
      </c>
      <c r="F45" s="13">
        <v>31.2</v>
      </c>
      <c r="G45" s="15">
        <v>70.819999999999993</v>
      </c>
      <c r="H45" s="15">
        <f t="shared" si="4"/>
        <v>88.42</v>
      </c>
      <c r="I45" s="21">
        <f t="shared" si="5"/>
        <v>2758.7</v>
      </c>
    </row>
    <row r="46" spans="1:9" ht="129.94999999999999" customHeight="1" x14ac:dyDescent="0.2">
      <c r="A46" s="20" t="s">
        <v>146</v>
      </c>
      <c r="B46" s="13" t="s">
        <v>147</v>
      </c>
      <c r="C46" s="12" t="s">
        <v>68</v>
      </c>
      <c r="D46" s="12" t="s">
        <v>148</v>
      </c>
      <c r="E46" s="14" t="s">
        <v>42</v>
      </c>
      <c r="F46" s="13">
        <v>39.270000000000003</v>
      </c>
      <c r="G46" s="15">
        <v>1167.96</v>
      </c>
      <c r="H46" s="15">
        <f t="shared" si="4"/>
        <v>1458.31</v>
      </c>
      <c r="I46" s="21">
        <f t="shared" si="5"/>
        <v>57267.83</v>
      </c>
    </row>
    <row r="47" spans="1:9" ht="39" customHeight="1" x14ac:dyDescent="0.2">
      <c r="A47" s="20" t="s">
        <v>149</v>
      </c>
      <c r="B47" s="13" t="s">
        <v>150</v>
      </c>
      <c r="C47" s="12" t="s">
        <v>27</v>
      </c>
      <c r="D47" s="12" t="s">
        <v>151</v>
      </c>
      <c r="E47" s="14" t="s">
        <v>42</v>
      </c>
      <c r="F47" s="13">
        <v>1.62</v>
      </c>
      <c r="G47" s="15">
        <v>832.13</v>
      </c>
      <c r="H47" s="15">
        <f t="shared" si="4"/>
        <v>1038.99</v>
      </c>
      <c r="I47" s="21">
        <f t="shared" si="5"/>
        <v>1683.16</v>
      </c>
    </row>
    <row r="48" spans="1:9" ht="51.95" customHeight="1" x14ac:dyDescent="0.2">
      <c r="A48" s="18" t="s">
        <v>152</v>
      </c>
      <c r="B48" s="9" t="s">
        <v>153</v>
      </c>
      <c r="C48" s="8" t="s">
        <v>68</v>
      </c>
      <c r="D48" s="8" t="s">
        <v>154</v>
      </c>
      <c r="E48" s="10" t="s">
        <v>24</v>
      </c>
      <c r="F48" s="9">
        <v>2</v>
      </c>
      <c r="G48" s="11">
        <v>1197.9000000000001</v>
      </c>
      <c r="H48" s="11">
        <f t="shared" si="4"/>
        <v>1495.69</v>
      </c>
      <c r="I48" s="19">
        <f t="shared" si="5"/>
        <v>2991.38</v>
      </c>
    </row>
    <row r="49" spans="1:9" ht="117" customHeight="1" x14ac:dyDescent="0.2">
      <c r="A49" s="20" t="s">
        <v>155</v>
      </c>
      <c r="B49" s="13" t="s">
        <v>156</v>
      </c>
      <c r="C49" s="12" t="s">
        <v>68</v>
      </c>
      <c r="D49" s="12" t="s">
        <v>157</v>
      </c>
      <c r="E49" s="14" t="s">
        <v>42</v>
      </c>
      <c r="F49" s="13">
        <v>27.17</v>
      </c>
      <c r="G49" s="15">
        <v>1167.96</v>
      </c>
      <c r="H49" s="15">
        <f t="shared" si="4"/>
        <v>1458.31</v>
      </c>
      <c r="I49" s="21">
        <f t="shared" si="5"/>
        <v>39622.28</v>
      </c>
    </row>
    <row r="50" spans="1:9" ht="65.099999999999994" customHeight="1" x14ac:dyDescent="0.2">
      <c r="A50" s="18" t="s">
        <v>158</v>
      </c>
      <c r="B50" s="9" t="s">
        <v>159</v>
      </c>
      <c r="C50" s="8" t="s">
        <v>68</v>
      </c>
      <c r="D50" s="8" t="s">
        <v>160</v>
      </c>
      <c r="E50" s="10" t="s">
        <v>24</v>
      </c>
      <c r="F50" s="9">
        <v>6</v>
      </c>
      <c r="G50" s="11">
        <v>289.8</v>
      </c>
      <c r="H50" s="11">
        <f t="shared" si="4"/>
        <v>361.84</v>
      </c>
      <c r="I50" s="19">
        <f t="shared" si="5"/>
        <v>2171.04</v>
      </c>
    </row>
    <row r="51" spans="1:9" ht="26.1" customHeight="1" x14ac:dyDescent="0.2">
      <c r="A51" s="18" t="s">
        <v>161</v>
      </c>
      <c r="B51" s="9" t="s">
        <v>162</v>
      </c>
      <c r="C51" s="8" t="s">
        <v>68</v>
      </c>
      <c r="D51" s="8" t="s">
        <v>163</v>
      </c>
      <c r="E51" s="10" t="s">
        <v>24</v>
      </c>
      <c r="F51" s="9">
        <v>14</v>
      </c>
      <c r="G51" s="11">
        <v>268.89999999999998</v>
      </c>
      <c r="H51" s="11">
        <f t="shared" si="4"/>
        <v>335.74</v>
      </c>
      <c r="I51" s="19">
        <f t="shared" si="5"/>
        <v>4700.3599999999997</v>
      </c>
    </row>
    <row r="52" spans="1:9" ht="65.099999999999994" customHeight="1" x14ac:dyDescent="0.2">
      <c r="A52" s="18" t="s">
        <v>164</v>
      </c>
      <c r="B52" s="9" t="s">
        <v>165</v>
      </c>
      <c r="C52" s="8" t="s">
        <v>68</v>
      </c>
      <c r="D52" s="8" t="s">
        <v>166</v>
      </c>
      <c r="E52" s="10" t="s">
        <v>80</v>
      </c>
      <c r="F52" s="9">
        <v>6</v>
      </c>
      <c r="G52" s="11">
        <v>289</v>
      </c>
      <c r="H52" s="11">
        <f t="shared" si="4"/>
        <v>360.84</v>
      </c>
      <c r="I52" s="19">
        <f t="shared" si="5"/>
        <v>2165.04</v>
      </c>
    </row>
    <row r="53" spans="1:9" ht="24" customHeight="1" x14ac:dyDescent="0.2">
      <c r="A53" s="16" t="s">
        <v>167</v>
      </c>
      <c r="B53" s="6"/>
      <c r="C53" s="6"/>
      <c r="D53" s="6" t="s">
        <v>168</v>
      </c>
      <c r="E53" s="6"/>
      <c r="F53" s="7"/>
      <c r="G53" s="6"/>
      <c r="H53" s="6"/>
      <c r="I53" s="17">
        <v>112641.99</v>
      </c>
    </row>
    <row r="54" spans="1:9" ht="51.95" customHeight="1" x14ac:dyDescent="0.2">
      <c r="A54" s="20" t="s">
        <v>169</v>
      </c>
      <c r="B54" s="13" t="s">
        <v>170</v>
      </c>
      <c r="C54" s="12" t="s">
        <v>27</v>
      </c>
      <c r="D54" s="12" t="s">
        <v>171</v>
      </c>
      <c r="E54" s="14" t="s">
        <v>42</v>
      </c>
      <c r="F54" s="13">
        <v>653.35</v>
      </c>
      <c r="G54" s="15">
        <v>9.36</v>
      </c>
      <c r="H54" s="15">
        <f t="shared" ref="H54:H59" si="6">TRUNC(G54 * (1 + 24.86 / 100), 2)</f>
        <v>11.68</v>
      </c>
      <c r="I54" s="21">
        <f t="shared" ref="I54:I59" si="7">TRUNC(F54 * H54, 2)</f>
        <v>7631.12</v>
      </c>
    </row>
    <row r="55" spans="1:9" ht="65.099999999999994" customHeight="1" x14ac:dyDescent="0.2">
      <c r="A55" s="20" t="s">
        <v>172</v>
      </c>
      <c r="B55" s="13" t="s">
        <v>173</v>
      </c>
      <c r="C55" s="12" t="s">
        <v>27</v>
      </c>
      <c r="D55" s="12" t="s">
        <v>174</v>
      </c>
      <c r="E55" s="14" t="s">
        <v>42</v>
      </c>
      <c r="F55" s="13">
        <v>653.35</v>
      </c>
      <c r="G55" s="15">
        <v>45.25</v>
      </c>
      <c r="H55" s="15">
        <f t="shared" si="6"/>
        <v>56.49</v>
      </c>
      <c r="I55" s="21">
        <f t="shared" si="7"/>
        <v>36907.74</v>
      </c>
    </row>
    <row r="56" spans="1:9" ht="51.95" customHeight="1" x14ac:dyDescent="0.2">
      <c r="A56" s="20" t="s">
        <v>175</v>
      </c>
      <c r="B56" s="13" t="s">
        <v>176</v>
      </c>
      <c r="C56" s="12" t="s">
        <v>68</v>
      </c>
      <c r="D56" s="12" t="s">
        <v>177</v>
      </c>
      <c r="E56" s="14" t="s">
        <v>42</v>
      </c>
      <c r="F56" s="13">
        <v>98.5</v>
      </c>
      <c r="G56" s="15">
        <v>222.96</v>
      </c>
      <c r="H56" s="15">
        <f t="shared" si="6"/>
        <v>278.38</v>
      </c>
      <c r="I56" s="21">
        <f t="shared" si="7"/>
        <v>27420.43</v>
      </c>
    </row>
    <row r="57" spans="1:9" ht="65.099999999999994" customHeight="1" x14ac:dyDescent="0.2">
      <c r="A57" s="20" t="s">
        <v>178</v>
      </c>
      <c r="B57" s="13" t="s">
        <v>179</v>
      </c>
      <c r="C57" s="12" t="s">
        <v>68</v>
      </c>
      <c r="D57" s="12" t="s">
        <v>180</v>
      </c>
      <c r="E57" s="14" t="s">
        <v>42</v>
      </c>
      <c r="F57" s="13">
        <v>187.83</v>
      </c>
      <c r="G57" s="15">
        <v>150.91999999999999</v>
      </c>
      <c r="H57" s="15">
        <f t="shared" si="6"/>
        <v>188.43</v>
      </c>
      <c r="I57" s="21">
        <f t="shared" si="7"/>
        <v>35392.800000000003</v>
      </c>
    </row>
    <row r="58" spans="1:9" ht="39" customHeight="1" x14ac:dyDescent="0.2">
      <c r="A58" s="20" t="s">
        <v>181</v>
      </c>
      <c r="B58" s="13" t="s">
        <v>182</v>
      </c>
      <c r="C58" s="12" t="s">
        <v>68</v>
      </c>
      <c r="D58" s="12" t="s">
        <v>183</v>
      </c>
      <c r="E58" s="14" t="s">
        <v>42</v>
      </c>
      <c r="F58" s="13">
        <v>1.39</v>
      </c>
      <c r="G58" s="15">
        <v>449.74</v>
      </c>
      <c r="H58" s="15">
        <f t="shared" si="6"/>
        <v>561.54</v>
      </c>
      <c r="I58" s="21">
        <f t="shared" si="7"/>
        <v>780.54</v>
      </c>
    </row>
    <row r="59" spans="1:9" ht="51.95" customHeight="1" x14ac:dyDescent="0.2">
      <c r="A59" s="20" t="s">
        <v>184</v>
      </c>
      <c r="B59" s="13" t="s">
        <v>185</v>
      </c>
      <c r="C59" s="12" t="s">
        <v>68</v>
      </c>
      <c r="D59" s="12" t="s">
        <v>186</v>
      </c>
      <c r="E59" s="14" t="s">
        <v>80</v>
      </c>
      <c r="F59" s="13">
        <v>79.069999999999993</v>
      </c>
      <c r="G59" s="15">
        <v>45.68</v>
      </c>
      <c r="H59" s="15">
        <f t="shared" si="6"/>
        <v>57.03</v>
      </c>
      <c r="I59" s="21">
        <f t="shared" si="7"/>
        <v>4509.3599999999997</v>
      </c>
    </row>
    <row r="60" spans="1:9" ht="24" customHeight="1" x14ac:dyDescent="0.2">
      <c r="A60" s="16" t="s">
        <v>187</v>
      </c>
      <c r="B60" s="6"/>
      <c r="C60" s="6"/>
      <c r="D60" s="6" t="s">
        <v>188</v>
      </c>
      <c r="E60" s="6"/>
      <c r="F60" s="7"/>
      <c r="G60" s="6"/>
      <c r="H60" s="6"/>
      <c r="I60" s="17">
        <v>27676.34</v>
      </c>
    </row>
    <row r="61" spans="1:9" ht="51.95" customHeight="1" x14ac:dyDescent="0.2">
      <c r="A61" s="20" t="s">
        <v>189</v>
      </c>
      <c r="B61" s="13" t="s">
        <v>190</v>
      </c>
      <c r="C61" s="12" t="s">
        <v>27</v>
      </c>
      <c r="D61" s="12" t="s">
        <v>191</v>
      </c>
      <c r="E61" s="14" t="s">
        <v>42</v>
      </c>
      <c r="F61" s="13">
        <v>91.91</v>
      </c>
      <c r="G61" s="15">
        <v>50.16</v>
      </c>
      <c r="H61" s="15">
        <f>TRUNC(G61 * (1 + 24.86 / 100), 2)</f>
        <v>62.62</v>
      </c>
      <c r="I61" s="21">
        <f>TRUNC(F61 * H61, 2)</f>
        <v>5755.4</v>
      </c>
    </row>
    <row r="62" spans="1:9" ht="65.099999999999994" customHeight="1" x14ac:dyDescent="0.2">
      <c r="A62" s="20" t="s">
        <v>192</v>
      </c>
      <c r="B62" s="13" t="s">
        <v>179</v>
      </c>
      <c r="C62" s="12" t="s">
        <v>68</v>
      </c>
      <c r="D62" s="12" t="s">
        <v>180</v>
      </c>
      <c r="E62" s="14" t="s">
        <v>42</v>
      </c>
      <c r="F62" s="13">
        <v>96.51</v>
      </c>
      <c r="G62" s="15">
        <v>150.91999999999999</v>
      </c>
      <c r="H62" s="15">
        <f>TRUNC(G62 * (1 + 24.86 / 100), 2)</f>
        <v>188.43</v>
      </c>
      <c r="I62" s="21">
        <f>TRUNC(F62 * H62, 2)</f>
        <v>18185.37</v>
      </c>
    </row>
    <row r="63" spans="1:9" ht="26.1" customHeight="1" x14ac:dyDescent="0.2">
      <c r="A63" s="20" t="s">
        <v>193</v>
      </c>
      <c r="B63" s="13" t="s">
        <v>194</v>
      </c>
      <c r="C63" s="12" t="s">
        <v>27</v>
      </c>
      <c r="D63" s="12" t="s">
        <v>195</v>
      </c>
      <c r="E63" s="14" t="s">
        <v>80</v>
      </c>
      <c r="F63" s="13">
        <v>24.56</v>
      </c>
      <c r="G63" s="15">
        <v>121.82</v>
      </c>
      <c r="H63" s="15">
        <f>TRUNC(G63 * (1 + 24.86 / 100), 2)</f>
        <v>152.1</v>
      </c>
      <c r="I63" s="21">
        <f>TRUNC(F63 * H63, 2)</f>
        <v>3735.57</v>
      </c>
    </row>
    <row r="64" spans="1:9" ht="24" customHeight="1" x14ac:dyDescent="0.2">
      <c r="A64" s="16" t="s">
        <v>196</v>
      </c>
      <c r="B64" s="6"/>
      <c r="C64" s="6"/>
      <c r="D64" s="6" t="s">
        <v>197</v>
      </c>
      <c r="E64" s="6"/>
      <c r="F64" s="7"/>
      <c r="G64" s="6"/>
      <c r="H64" s="6"/>
      <c r="I64" s="17">
        <v>9532.2099999999991</v>
      </c>
    </row>
    <row r="65" spans="1:9" ht="78" customHeight="1" x14ac:dyDescent="0.2">
      <c r="A65" s="20" t="s">
        <v>198</v>
      </c>
      <c r="B65" s="13" t="s">
        <v>199</v>
      </c>
      <c r="C65" s="12" t="s">
        <v>68</v>
      </c>
      <c r="D65" s="12" t="s">
        <v>200</v>
      </c>
      <c r="E65" s="14" t="s">
        <v>42</v>
      </c>
      <c r="F65" s="13">
        <v>91.91</v>
      </c>
      <c r="G65" s="15">
        <v>78.680000000000007</v>
      </c>
      <c r="H65" s="15">
        <f>TRUNC(G65 * (1 + 24.86 / 100), 2)</f>
        <v>98.23</v>
      </c>
      <c r="I65" s="21">
        <f>TRUNC(F65 * H65, 2)</f>
        <v>9028.31</v>
      </c>
    </row>
    <row r="66" spans="1:9" ht="39" customHeight="1" x14ac:dyDescent="0.2">
      <c r="A66" s="18" t="s">
        <v>201</v>
      </c>
      <c r="B66" s="9" t="s">
        <v>202</v>
      </c>
      <c r="C66" s="8" t="s">
        <v>27</v>
      </c>
      <c r="D66" s="8" t="s">
        <v>203</v>
      </c>
      <c r="E66" s="10" t="s">
        <v>80</v>
      </c>
      <c r="F66" s="9">
        <v>90.63</v>
      </c>
      <c r="G66" s="11">
        <v>4.46</v>
      </c>
      <c r="H66" s="11">
        <f>TRUNC(G66 * (1 + 24.86 / 100), 2)</f>
        <v>5.56</v>
      </c>
      <c r="I66" s="19">
        <f>TRUNC(F66 * H66, 2)</f>
        <v>503.9</v>
      </c>
    </row>
    <row r="67" spans="1:9" ht="24" customHeight="1" x14ac:dyDescent="0.2">
      <c r="A67" s="16" t="s">
        <v>204</v>
      </c>
      <c r="B67" s="6"/>
      <c r="C67" s="6"/>
      <c r="D67" s="6" t="s">
        <v>205</v>
      </c>
      <c r="E67" s="6"/>
      <c r="F67" s="7"/>
      <c r="G67" s="6"/>
      <c r="H67" s="6"/>
      <c r="I67" s="17">
        <v>12531.47</v>
      </c>
    </row>
    <row r="68" spans="1:9" ht="39" customHeight="1" x14ac:dyDescent="0.2">
      <c r="A68" s="20" t="s">
        <v>206</v>
      </c>
      <c r="B68" s="13" t="s">
        <v>207</v>
      </c>
      <c r="C68" s="12" t="s">
        <v>27</v>
      </c>
      <c r="D68" s="12" t="s">
        <v>208</v>
      </c>
      <c r="E68" s="14" t="s">
        <v>80</v>
      </c>
      <c r="F68" s="13">
        <v>0.82</v>
      </c>
      <c r="G68" s="15">
        <v>23.4</v>
      </c>
      <c r="H68" s="15">
        <f t="shared" ref="H68:H84" si="8">TRUNC(G68 * (1 + 24.86 / 100), 2)</f>
        <v>29.21</v>
      </c>
      <c r="I68" s="21">
        <f t="shared" ref="I68:I84" si="9">TRUNC(F68 * H68, 2)</f>
        <v>23.95</v>
      </c>
    </row>
    <row r="69" spans="1:9" ht="39" customHeight="1" x14ac:dyDescent="0.2">
      <c r="A69" s="20" t="s">
        <v>209</v>
      </c>
      <c r="B69" s="13" t="s">
        <v>210</v>
      </c>
      <c r="C69" s="12" t="s">
        <v>27</v>
      </c>
      <c r="D69" s="12" t="s">
        <v>211</v>
      </c>
      <c r="E69" s="14" t="s">
        <v>80</v>
      </c>
      <c r="F69" s="13">
        <v>180.17</v>
      </c>
      <c r="G69" s="15">
        <v>26.97</v>
      </c>
      <c r="H69" s="15">
        <f t="shared" si="8"/>
        <v>33.67</v>
      </c>
      <c r="I69" s="21">
        <f t="shared" si="9"/>
        <v>6066.32</v>
      </c>
    </row>
    <row r="70" spans="1:9" ht="39" customHeight="1" x14ac:dyDescent="0.2">
      <c r="A70" s="20" t="s">
        <v>212</v>
      </c>
      <c r="B70" s="13" t="s">
        <v>213</v>
      </c>
      <c r="C70" s="12" t="s">
        <v>27</v>
      </c>
      <c r="D70" s="12" t="s">
        <v>214</v>
      </c>
      <c r="E70" s="14" t="s">
        <v>80</v>
      </c>
      <c r="F70" s="13">
        <v>52.21</v>
      </c>
      <c r="G70" s="15">
        <v>36.79</v>
      </c>
      <c r="H70" s="15">
        <f t="shared" si="8"/>
        <v>45.93</v>
      </c>
      <c r="I70" s="21">
        <f t="shared" si="9"/>
        <v>2398</v>
      </c>
    </row>
    <row r="71" spans="1:9" ht="39" customHeight="1" x14ac:dyDescent="0.2">
      <c r="A71" s="20" t="s">
        <v>215</v>
      </c>
      <c r="B71" s="13" t="s">
        <v>216</v>
      </c>
      <c r="C71" s="12" t="s">
        <v>27</v>
      </c>
      <c r="D71" s="12" t="s">
        <v>217</v>
      </c>
      <c r="E71" s="14" t="s">
        <v>24</v>
      </c>
      <c r="F71" s="13">
        <v>1</v>
      </c>
      <c r="G71" s="15">
        <v>7.25</v>
      </c>
      <c r="H71" s="15">
        <f t="shared" si="8"/>
        <v>9.0500000000000007</v>
      </c>
      <c r="I71" s="21">
        <f t="shared" si="9"/>
        <v>9.0500000000000007</v>
      </c>
    </row>
    <row r="72" spans="1:9" ht="39" customHeight="1" x14ac:dyDescent="0.2">
      <c r="A72" s="20" t="s">
        <v>218</v>
      </c>
      <c r="B72" s="13" t="s">
        <v>219</v>
      </c>
      <c r="C72" s="12" t="s">
        <v>27</v>
      </c>
      <c r="D72" s="12" t="s">
        <v>220</v>
      </c>
      <c r="E72" s="14" t="s">
        <v>24</v>
      </c>
      <c r="F72" s="13">
        <v>7</v>
      </c>
      <c r="G72" s="15">
        <v>9.0399999999999991</v>
      </c>
      <c r="H72" s="15">
        <f t="shared" si="8"/>
        <v>11.28</v>
      </c>
      <c r="I72" s="21">
        <f t="shared" si="9"/>
        <v>78.959999999999994</v>
      </c>
    </row>
    <row r="73" spans="1:9" ht="39" customHeight="1" x14ac:dyDescent="0.2">
      <c r="A73" s="20" t="s">
        <v>221</v>
      </c>
      <c r="B73" s="13" t="s">
        <v>222</v>
      </c>
      <c r="C73" s="12" t="s">
        <v>27</v>
      </c>
      <c r="D73" s="12" t="s">
        <v>223</v>
      </c>
      <c r="E73" s="14" t="s">
        <v>24</v>
      </c>
      <c r="F73" s="13">
        <v>27</v>
      </c>
      <c r="G73" s="15">
        <v>14.64</v>
      </c>
      <c r="H73" s="15">
        <f t="shared" si="8"/>
        <v>18.27</v>
      </c>
      <c r="I73" s="21">
        <f t="shared" si="9"/>
        <v>493.29</v>
      </c>
    </row>
    <row r="74" spans="1:9" ht="39" customHeight="1" x14ac:dyDescent="0.2">
      <c r="A74" s="20" t="s">
        <v>224</v>
      </c>
      <c r="B74" s="13" t="s">
        <v>225</v>
      </c>
      <c r="C74" s="12" t="s">
        <v>27</v>
      </c>
      <c r="D74" s="12" t="s">
        <v>226</v>
      </c>
      <c r="E74" s="14" t="s">
        <v>24</v>
      </c>
      <c r="F74" s="13">
        <v>17</v>
      </c>
      <c r="G74" s="15">
        <v>18.22</v>
      </c>
      <c r="H74" s="15">
        <f t="shared" si="8"/>
        <v>22.74</v>
      </c>
      <c r="I74" s="21">
        <f t="shared" si="9"/>
        <v>386.58</v>
      </c>
    </row>
    <row r="75" spans="1:9" ht="39" customHeight="1" x14ac:dyDescent="0.2">
      <c r="A75" s="20" t="s">
        <v>227</v>
      </c>
      <c r="B75" s="13" t="s">
        <v>228</v>
      </c>
      <c r="C75" s="12" t="s">
        <v>27</v>
      </c>
      <c r="D75" s="12" t="s">
        <v>229</v>
      </c>
      <c r="E75" s="14" t="s">
        <v>24</v>
      </c>
      <c r="F75" s="13">
        <v>50</v>
      </c>
      <c r="G75" s="15">
        <v>10.92</v>
      </c>
      <c r="H75" s="15">
        <f t="shared" si="8"/>
        <v>13.63</v>
      </c>
      <c r="I75" s="21">
        <f t="shared" si="9"/>
        <v>681.5</v>
      </c>
    </row>
    <row r="76" spans="1:9" ht="39" customHeight="1" x14ac:dyDescent="0.2">
      <c r="A76" s="20" t="s">
        <v>230</v>
      </c>
      <c r="B76" s="13" t="s">
        <v>231</v>
      </c>
      <c r="C76" s="12" t="s">
        <v>27</v>
      </c>
      <c r="D76" s="12" t="s">
        <v>232</v>
      </c>
      <c r="E76" s="14" t="s">
        <v>24</v>
      </c>
      <c r="F76" s="13">
        <v>14</v>
      </c>
      <c r="G76" s="15">
        <v>14.95</v>
      </c>
      <c r="H76" s="15">
        <f t="shared" si="8"/>
        <v>18.66</v>
      </c>
      <c r="I76" s="21">
        <f t="shared" si="9"/>
        <v>261.24</v>
      </c>
    </row>
    <row r="77" spans="1:9" ht="39" customHeight="1" x14ac:dyDescent="0.2">
      <c r="A77" s="20" t="s">
        <v>233</v>
      </c>
      <c r="B77" s="13" t="s">
        <v>225</v>
      </c>
      <c r="C77" s="12" t="s">
        <v>27</v>
      </c>
      <c r="D77" s="12" t="s">
        <v>226</v>
      </c>
      <c r="E77" s="14" t="s">
        <v>24</v>
      </c>
      <c r="F77" s="13">
        <v>4</v>
      </c>
      <c r="G77" s="15">
        <v>18.22</v>
      </c>
      <c r="H77" s="15">
        <f t="shared" si="8"/>
        <v>22.74</v>
      </c>
      <c r="I77" s="21">
        <f t="shared" si="9"/>
        <v>90.96</v>
      </c>
    </row>
    <row r="78" spans="1:9" ht="39" customHeight="1" x14ac:dyDescent="0.2">
      <c r="A78" s="20" t="s">
        <v>234</v>
      </c>
      <c r="B78" s="13" t="s">
        <v>235</v>
      </c>
      <c r="C78" s="12" t="s">
        <v>27</v>
      </c>
      <c r="D78" s="12" t="s">
        <v>236</v>
      </c>
      <c r="E78" s="14" t="s">
        <v>24</v>
      </c>
      <c r="F78" s="13">
        <v>2</v>
      </c>
      <c r="G78" s="15">
        <v>11.77</v>
      </c>
      <c r="H78" s="15">
        <f t="shared" si="8"/>
        <v>14.69</v>
      </c>
      <c r="I78" s="21">
        <f t="shared" si="9"/>
        <v>29.38</v>
      </c>
    </row>
    <row r="79" spans="1:9" ht="39" customHeight="1" x14ac:dyDescent="0.2">
      <c r="A79" s="20" t="s">
        <v>237</v>
      </c>
      <c r="B79" s="13" t="s">
        <v>238</v>
      </c>
      <c r="C79" s="12" t="s">
        <v>27</v>
      </c>
      <c r="D79" s="12" t="s">
        <v>239</v>
      </c>
      <c r="E79" s="14" t="s">
        <v>24</v>
      </c>
      <c r="F79" s="13">
        <v>1</v>
      </c>
      <c r="G79" s="15">
        <v>13.84</v>
      </c>
      <c r="H79" s="15">
        <f t="shared" si="8"/>
        <v>17.28</v>
      </c>
      <c r="I79" s="21">
        <f t="shared" si="9"/>
        <v>17.28</v>
      </c>
    </row>
    <row r="80" spans="1:9" ht="51.95" customHeight="1" x14ac:dyDescent="0.2">
      <c r="A80" s="20" t="s">
        <v>240</v>
      </c>
      <c r="B80" s="13" t="s">
        <v>241</v>
      </c>
      <c r="C80" s="12" t="s">
        <v>27</v>
      </c>
      <c r="D80" s="12" t="s">
        <v>242</v>
      </c>
      <c r="E80" s="14" t="s">
        <v>24</v>
      </c>
      <c r="F80" s="13">
        <v>6</v>
      </c>
      <c r="G80" s="15">
        <v>10.45</v>
      </c>
      <c r="H80" s="15">
        <f t="shared" si="8"/>
        <v>13.04</v>
      </c>
      <c r="I80" s="21">
        <f t="shared" si="9"/>
        <v>78.239999999999995</v>
      </c>
    </row>
    <row r="81" spans="1:9" ht="39" customHeight="1" x14ac:dyDescent="0.2">
      <c r="A81" s="20" t="s">
        <v>243</v>
      </c>
      <c r="B81" s="13" t="s">
        <v>219</v>
      </c>
      <c r="C81" s="12" t="s">
        <v>27</v>
      </c>
      <c r="D81" s="12" t="s">
        <v>220</v>
      </c>
      <c r="E81" s="14" t="s">
        <v>24</v>
      </c>
      <c r="F81" s="13">
        <v>2</v>
      </c>
      <c r="G81" s="15">
        <v>9.0399999999999991</v>
      </c>
      <c r="H81" s="15">
        <f t="shared" si="8"/>
        <v>11.28</v>
      </c>
      <c r="I81" s="21">
        <f t="shared" si="9"/>
        <v>22.56</v>
      </c>
    </row>
    <row r="82" spans="1:9" ht="39" customHeight="1" x14ac:dyDescent="0.2">
      <c r="A82" s="20" t="s">
        <v>244</v>
      </c>
      <c r="B82" s="13" t="s">
        <v>245</v>
      </c>
      <c r="C82" s="12" t="s">
        <v>27</v>
      </c>
      <c r="D82" s="12" t="s">
        <v>246</v>
      </c>
      <c r="E82" s="14" t="s">
        <v>24</v>
      </c>
      <c r="F82" s="13">
        <v>34</v>
      </c>
      <c r="G82" s="15">
        <v>13.41</v>
      </c>
      <c r="H82" s="15">
        <f t="shared" si="8"/>
        <v>16.739999999999998</v>
      </c>
      <c r="I82" s="21">
        <f t="shared" si="9"/>
        <v>569.16</v>
      </c>
    </row>
    <row r="83" spans="1:9" ht="26.1" customHeight="1" x14ac:dyDescent="0.2">
      <c r="A83" s="20" t="s">
        <v>247</v>
      </c>
      <c r="B83" s="13" t="s">
        <v>248</v>
      </c>
      <c r="C83" s="12" t="s">
        <v>27</v>
      </c>
      <c r="D83" s="12" t="s">
        <v>249</v>
      </c>
      <c r="E83" s="14" t="s">
        <v>24</v>
      </c>
      <c r="F83" s="13">
        <v>14</v>
      </c>
      <c r="G83" s="15">
        <v>32.020000000000003</v>
      </c>
      <c r="H83" s="15">
        <f t="shared" si="8"/>
        <v>39.979999999999997</v>
      </c>
      <c r="I83" s="21">
        <f t="shared" si="9"/>
        <v>559.72</v>
      </c>
    </row>
    <row r="84" spans="1:9" ht="26.1" customHeight="1" x14ac:dyDescent="0.2">
      <c r="A84" s="20" t="s">
        <v>250</v>
      </c>
      <c r="B84" s="13" t="s">
        <v>251</v>
      </c>
      <c r="C84" s="12" t="s">
        <v>27</v>
      </c>
      <c r="D84" s="12" t="s">
        <v>252</v>
      </c>
      <c r="E84" s="14" t="s">
        <v>24</v>
      </c>
      <c r="F84" s="13">
        <v>16</v>
      </c>
      <c r="G84" s="15">
        <v>38.31</v>
      </c>
      <c r="H84" s="15">
        <f t="shared" si="8"/>
        <v>47.83</v>
      </c>
      <c r="I84" s="21">
        <f t="shared" si="9"/>
        <v>765.28</v>
      </c>
    </row>
    <row r="85" spans="1:9" ht="24" customHeight="1" x14ac:dyDescent="0.2">
      <c r="A85" s="16" t="s">
        <v>253</v>
      </c>
      <c r="B85" s="6"/>
      <c r="C85" s="6"/>
      <c r="D85" s="6" t="s">
        <v>254</v>
      </c>
      <c r="E85" s="6"/>
      <c r="F85" s="7"/>
      <c r="G85" s="6"/>
      <c r="H85" s="6"/>
      <c r="I85" s="17">
        <v>17721.09</v>
      </c>
    </row>
    <row r="86" spans="1:9" ht="39" customHeight="1" x14ac:dyDescent="0.2">
      <c r="A86" s="20" t="s">
        <v>255</v>
      </c>
      <c r="B86" s="13" t="s">
        <v>256</v>
      </c>
      <c r="C86" s="12" t="s">
        <v>27</v>
      </c>
      <c r="D86" s="12" t="s">
        <v>257</v>
      </c>
      <c r="E86" s="14" t="s">
        <v>80</v>
      </c>
      <c r="F86" s="13">
        <v>13.08</v>
      </c>
      <c r="G86" s="15">
        <v>23.8</v>
      </c>
      <c r="H86" s="15">
        <f t="shared" ref="H86:H117" si="10">TRUNC(G86 * (1 + 24.86 / 100), 2)</f>
        <v>29.71</v>
      </c>
      <c r="I86" s="21">
        <f t="shared" ref="I86:I117" si="11">TRUNC(F86 * H86, 2)</f>
        <v>388.6</v>
      </c>
    </row>
    <row r="87" spans="1:9" ht="39" customHeight="1" x14ac:dyDescent="0.2">
      <c r="A87" s="20" t="s">
        <v>258</v>
      </c>
      <c r="B87" s="13" t="s">
        <v>259</v>
      </c>
      <c r="C87" s="12" t="s">
        <v>27</v>
      </c>
      <c r="D87" s="12" t="s">
        <v>260</v>
      </c>
      <c r="E87" s="14" t="s">
        <v>80</v>
      </c>
      <c r="F87" s="13">
        <v>66.72</v>
      </c>
      <c r="G87" s="15">
        <v>29.72</v>
      </c>
      <c r="H87" s="15">
        <f t="shared" si="10"/>
        <v>37.1</v>
      </c>
      <c r="I87" s="21">
        <f t="shared" si="11"/>
        <v>2475.31</v>
      </c>
    </row>
    <row r="88" spans="1:9" ht="39" customHeight="1" x14ac:dyDescent="0.2">
      <c r="A88" s="20" t="s">
        <v>261</v>
      </c>
      <c r="B88" s="13" t="s">
        <v>262</v>
      </c>
      <c r="C88" s="12" t="s">
        <v>27</v>
      </c>
      <c r="D88" s="12" t="s">
        <v>263</v>
      </c>
      <c r="E88" s="14" t="s">
        <v>80</v>
      </c>
      <c r="F88" s="13">
        <v>11.2</v>
      </c>
      <c r="G88" s="15">
        <v>36.909999999999997</v>
      </c>
      <c r="H88" s="15">
        <f t="shared" si="10"/>
        <v>46.08</v>
      </c>
      <c r="I88" s="21">
        <f t="shared" si="11"/>
        <v>516.09</v>
      </c>
    </row>
    <row r="89" spans="1:9" ht="39" customHeight="1" x14ac:dyDescent="0.2">
      <c r="A89" s="20" t="s">
        <v>264</v>
      </c>
      <c r="B89" s="13" t="s">
        <v>265</v>
      </c>
      <c r="C89" s="12" t="s">
        <v>27</v>
      </c>
      <c r="D89" s="12" t="s">
        <v>266</v>
      </c>
      <c r="E89" s="14" t="s">
        <v>80</v>
      </c>
      <c r="F89" s="13">
        <v>91.39</v>
      </c>
      <c r="G89" s="15">
        <v>41.4</v>
      </c>
      <c r="H89" s="15">
        <f t="shared" si="10"/>
        <v>51.69</v>
      </c>
      <c r="I89" s="21">
        <f t="shared" si="11"/>
        <v>4723.9399999999996</v>
      </c>
    </row>
    <row r="90" spans="1:9" ht="51.95" customHeight="1" x14ac:dyDescent="0.2">
      <c r="A90" s="20" t="s">
        <v>267</v>
      </c>
      <c r="B90" s="13" t="s">
        <v>268</v>
      </c>
      <c r="C90" s="12" t="s">
        <v>27</v>
      </c>
      <c r="D90" s="12" t="s">
        <v>269</v>
      </c>
      <c r="E90" s="14" t="s">
        <v>24</v>
      </c>
      <c r="F90" s="13">
        <v>5</v>
      </c>
      <c r="G90" s="15">
        <v>11.59</v>
      </c>
      <c r="H90" s="15">
        <f t="shared" si="10"/>
        <v>14.47</v>
      </c>
      <c r="I90" s="21">
        <f t="shared" si="11"/>
        <v>72.349999999999994</v>
      </c>
    </row>
    <row r="91" spans="1:9" ht="39" customHeight="1" x14ac:dyDescent="0.2">
      <c r="A91" s="20" t="s">
        <v>270</v>
      </c>
      <c r="B91" s="13" t="s">
        <v>271</v>
      </c>
      <c r="C91" s="12" t="s">
        <v>27</v>
      </c>
      <c r="D91" s="12" t="s">
        <v>272</v>
      </c>
      <c r="E91" s="14" t="s">
        <v>24</v>
      </c>
      <c r="F91" s="13">
        <v>2</v>
      </c>
      <c r="G91" s="15">
        <v>19.59</v>
      </c>
      <c r="H91" s="15">
        <f t="shared" si="10"/>
        <v>24.46</v>
      </c>
      <c r="I91" s="21">
        <f t="shared" si="11"/>
        <v>48.92</v>
      </c>
    </row>
    <row r="92" spans="1:9" ht="51.95" customHeight="1" x14ac:dyDescent="0.2">
      <c r="A92" s="20" t="s">
        <v>273</v>
      </c>
      <c r="B92" s="13" t="s">
        <v>274</v>
      </c>
      <c r="C92" s="12" t="s">
        <v>27</v>
      </c>
      <c r="D92" s="12" t="s">
        <v>275</v>
      </c>
      <c r="E92" s="14" t="s">
        <v>24</v>
      </c>
      <c r="F92" s="13">
        <v>8</v>
      </c>
      <c r="G92" s="15">
        <v>11.79</v>
      </c>
      <c r="H92" s="15">
        <f t="shared" si="10"/>
        <v>14.72</v>
      </c>
      <c r="I92" s="21">
        <f t="shared" si="11"/>
        <v>117.76</v>
      </c>
    </row>
    <row r="93" spans="1:9" ht="51.95" customHeight="1" x14ac:dyDescent="0.2">
      <c r="A93" s="20" t="s">
        <v>276</v>
      </c>
      <c r="B93" s="13" t="s">
        <v>277</v>
      </c>
      <c r="C93" s="12" t="s">
        <v>27</v>
      </c>
      <c r="D93" s="12" t="s">
        <v>278</v>
      </c>
      <c r="E93" s="14" t="s">
        <v>24</v>
      </c>
      <c r="F93" s="13">
        <v>26</v>
      </c>
      <c r="G93" s="15">
        <v>16.489999999999998</v>
      </c>
      <c r="H93" s="15">
        <f t="shared" si="10"/>
        <v>20.58</v>
      </c>
      <c r="I93" s="21">
        <f t="shared" si="11"/>
        <v>535.08000000000004</v>
      </c>
    </row>
    <row r="94" spans="1:9" ht="51.95" customHeight="1" x14ac:dyDescent="0.2">
      <c r="A94" s="20" t="s">
        <v>279</v>
      </c>
      <c r="B94" s="13" t="s">
        <v>280</v>
      </c>
      <c r="C94" s="12" t="s">
        <v>27</v>
      </c>
      <c r="D94" s="12" t="s">
        <v>281</v>
      </c>
      <c r="E94" s="14" t="s">
        <v>24</v>
      </c>
      <c r="F94" s="13">
        <v>3</v>
      </c>
      <c r="G94" s="15">
        <v>24.47</v>
      </c>
      <c r="H94" s="15">
        <f t="shared" si="10"/>
        <v>30.55</v>
      </c>
      <c r="I94" s="21">
        <f t="shared" si="11"/>
        <v>91.65</v>
      </c>
    </row>
    <row r="95" spans="1:9" ht="51.95" customHeight="1" x14ac:dyDescent="0.2">
      <c r="A95" s="20" t="s">
        <v>282</v>
      </c>
      <c r="B95" s="13" t="s">
        <v>283</v>
      </c>
      <c r="C95" s="12" t="s">
        <v>27</v>
      </c>
      <c r="D95" s="12" t="s">
        <v>284</v>
      </c>
      <c r="E95" s="14" t="s">
        <v>24</v>
      </c>
      <c r="F95" s="13">
        <v>6</v>
      </c>
      <c r="G95" s="15">
        <v>29.51</v>
      </c>
      <c r="H95" s="15">
        <f t="shared" si="10"/>
        <v>36.840000000000003</v>
      </c>
      <c r="I95" s="21">
        <f t="shared" si="11"/>
        <v>221.04</v>
      </c>
    </row>
    <row r="96" spans="1:9" ht="51.95" customHeight="1" x14ac:dyDescent="0.2">
      <c r="A96" s="20" t="s">
        <v>285</v>
      </c>
      <c r="B96" s="13" t="s">
        <v>286</v>
      </c>
      <c r="C96" s="12" t="s">
        <v>27</v>
      </c>
      <c r="D96" s="12" t="s">
        <v>287</v>
      </c>
      <c r="E96" s="14" t="s">
        <v>24</v>
      </c>
      <c r="F96" s="13">
        <v>19</v>
      </c>
      <c r="G96" s="15">
        <v>11.56</v>
      </c>
      <c r="H96" s="15">
        <f t="shared" si="10"/>
        <v>14.43</v>
      </c>
      <c r="I96" s="21">
        <f t="shared" si="11"/>
        <v>274.17</v>
      </c>
    </row>
    <row r="97" spans="1:9" ht="51.95" customHeight="1" x14ac:dyDescent="0.2">
      <c r="A97" s="20" t="s">
        <v>288</v>
      </c>
      <c r="B97" s="13" t="s">
        <v>289</v>
      </c>
      <c r="C97" s="12" t="s">
        <v>27</v>
      </c>
      <c r="D97" s="12" t="s">
        <v>290</v>
      </c>
      <c r="E97" s="14" t="s">
        <v>24</v>
      </c>
      <c r="F97" s="13">
        <v>24</v>
      </c>
      <c r="G97" s="15">
        <v>15.77</v>
      </c>
      <c r="H97" s="15">
        <f t="shared" si="10"/>
        <v>19.690000000000001</v>
      </c>
      <c r="I97" s="21">
        <f t="shared" si="11"/>
        <v>472.56</v>
      </c>
    </row>
    <row r="98" spans="1:9" ht="51.95" customHeight="1" x14ac:dyDescent="0.2">
      <c r="A98" s="20" t="s">
        <v>291</v>
      </c>
      <c r="B98" s="13" t="s">
        <v>292</v>
      </c>
      <c r="C98" s="12" t="s">
        <v>27</v>
      </c>
      <c r="D98" s="12" t="s">
        <v>293</v>
      </c>
      <c r="E98" s="14" t="s">
        <v>24</v>
      </c>
      <c r="F98" s="13">
        <v>7</v>
      </c>
      <c r="G98" s="15">
        <v>28.68</v>
      </c>
      <c r="H98" s="15">
        <f t="shared" si="10"/>
        <v>35.799999999999997</v>
      </c>
      <c r="I98" s="21">
        <f t="shared" si="11"/>
        <v>250.6</v>
      </c>
    </row>
    <row r="99" spans="1:9" ht="51.95" customHeight="1" x14ac:dyDescent="0.2">
      <c r="A99" s="20" t="s">
        <v>294</v>
      </c>
      <c r="B99" s="13" t="s">
        <v>295</v>
      </c>
      <c r="C99" s="12" t="s">
        <v>27</v>
      </c>
      <c r="D99" s="12" t="s">
        <v>296</v>
      </c>
      <c r="E99" s="14" t="s">
        <v>24</v>
      </c>
      <c r="F99" s="13">
        <v>8</v>
      </c>
      <c r="G99" s="15">
        <v>27.58</v>
      </c>
      <c r="H99" s="15">
        <f t="shared" si="10"/>
        <v>34.43</v>
      </c>
      <c r="I99" s="21">
        <f t="shared" si="11"/>
        <v>275.44</v>
      </c>
    </row>
    <row r="100" spans="1:9" ht="51.95" customHeight="1" x14ac:dyDescent="0.2">
      <c r="A100" s="20" t="s">
        <v>297</v>
      </c>
      <c r="B100" s="13" t="s">
        <v>298</v>
      </c>
      <c r="C100" s="12" t="s">
        <v>27</v>
      </c>
      <c r="D100" s="12" t="s">
        <v>299</v>
      </c>
      <c r="E100" s="14" t="s">
        <v>24</v>
      </c>
      <c r="F100" s="13">
        <v>5</v>
      </c>
      <c r="G100" s="15">
        <v>30.31</v>
      </c>
      <c r="H100" s="15">
        <f t="shared" si="10"/>
        <v>37.840000000000003</v>
      </c>
      <c r="I100" s="21">
        <f t="shared" si="11"/>
        <v>189.2</v>
      </c>
    </row>
    <row r="101" spans="1:9" ht="51.95" customHeight="1" x14ac:dyDescent="0.2">
      <c r="A101" s="20" t="s">
        <v>300</v>
      </c>
      <c r="B101" s="13" t="s">
        <v>301</v>
      </c>
      <c r="C101" s="12" t="s">
        <v>27</v>
      </c>
      <c r="D101" s="12" t="s">
        <v>302</v>
      </c>
      <c r="E101" s="14" t="s">
        <v>24</v>
      </c>
      <c r="F101" s="13">
        <v>6</v>
      </c>
      <c r="G101" s="15">
        <v>44.08</v>
      </c>
      <c r="H101" s="15">
        <f t="shared" si="10"/>
        <v>55.03</v>
      </c>
      <c r="I101" s="21">
        <f t="shared" si="11"/>
        <v>330.18</v>
      </c>
    </row>
    <row r="102" spans="1:9" ht="51.95" customHeight="1" x14ac:dyDescent="0.2">
      <c r="A102" s="20" t="s">
        <v>303</v>
      </c>
      <c r="B102" s="13" t="s">
        <v>304</v>
      </c>
      <c r="C102" s="12" t="s">
        <v>27</v>
      </c>
      <c r="D102" s="12" t="s">
        <v>305</v>
      </c>
      <c r="E102" s="14" t="s">
        <v>24</v>
      </c>
      <c r="F102" s="13">
        <v>2</v>
      </c>
      <c r="G102" s="15">
        <v>49.28</v>
      </c>
      <c r="H102" s="15">
        <f t="shared" si="10"/>
        <v>61.53</v>
      </c>
      <c r="I102" s="21">
        <f t="shared" si="11"/>
        <v>123.06</v>
      </c>
    </row>
    <row r="103" spans="1:9" ht="51.95" customHeight="1" x14ac:dyDescent="0.2">
      <c r="A103" s="20" t="s">
        <v>306</v>
      </c>
      <c r="B103" s="13" t="s">
        <v>307</v>
      </c>
      <c r="C103" s="12" t="s">
        <v>27</v>
      </c>
      <c r="D103" s="12" t="s">
        <v>308</v>
      </c>
      <c r="E103" s="14" t="s">
        <v>24</v>
      </c>
      <c r="F103" s="13">
        <v>7</v>
      </c>
      <c r="G103" s="15">
        <v>52.68</v>
      </c>
      <c r="H103" s="15">
        <f t="shared" si="10"/>
        <v>65.77</v>
      </c>
      <c r="I103" s="21">
        <f t="shared" si="11"/>
        <v>460.39</v>
      </c>
    </row>
    <row r="104" spans="1:9" ht="51.95" customHeight="1" x14ac:dyDescent="0.2">
      <c r="A104" s="20" t="s">
        <v>309</v>
      </c>
      <c r="B104" s="13" t="s">
        <v>310</v>
      </c>
      <c r="C104" s="12" t="s">
        <v>27</v>
      </c>
      <c r="D104" s="12" t="s">
        <v>311</v>
      </c>
      <c r="E104" s="14" t="s">
        <v>24</v>
      </c>
      <c r="F104" s="13">
        <v>89</v>
      </c>
      <c r="G104" s="15">
        <v>10.23</v>
      </c>
      <c r="H104" s="15">
        <f t="shared" si="10"/>
        <v>12.77</v>
      </c>
      <c r="I104" s="21">
        <f t="shared" si="11"/>
        <v>1136.53</v>
      </c>
    </row>
    <row r="105" spans="1:9" ht="51.95" customHeight="1" x14ac:dyDescent="0.2">
      <c r="A105" s="20" t="s">
        <v>312</v>
      </c>
      <c r="B105" s="13" t="s">
        <v>313</v>
      </c>
      <c r="C105" s="12" t="s">
        <v>27</v>
      </c>
      <c r="D105" s="12" t="s">
        <v>314</v>
      </c>
      <c r="E105" s="14" t="s">
        <v>24</v>
      </c>
      <c r="F105" s="13">
        <v>15</v>
      </c>
      <c r="G105" s="15">
        <v>16.79</v>
      </c>
      <c r="H105" s="15">
        <f t="shared" si="10"/>
        <v>20.96</v>
      </c>
      <c r="I105" s="21">
        <f t="shared" si="11"/>
        <v>314.39999999999998</v>
      </c>
    </row>
    <row r="106" spans="1:9" ht="51.95" customHeight="1" x14ac:dyDescent="0.2">
      <c r="A106" s="20" t="s">
        <v>315</v>
      </c>
      <c r="B106" s="13" t="s">
        <v>316</v>
      </c>
      <c r="C106" s="12" t="s">
        <v>27</v>
      </c>
      <c r="D106" s="12" t="s">
        <v>317</v>
      </c>
      <c r="E106" s="14" t="s">
        <v>24</v>
      </c>
      <c r="F106" s="13">
        <v>33</v>
      </c>
      <c r="G106" s="15">
        <v>19.489999999999998</v>
      </c>
      <c r="H106" s="15">
        <f t="shared" si="10"/>
        <v>24.33</v>
      </c>
      <c r="I106" s="21">
        <f t="shared" si="11"/>
        <v>802.89</v>
      </c>
    </row>
    <row r="107" spans="1:9" ht="51.95" customHeight="1" x14ac:dyDescent="0.2">
      <c r="A107" s="20" t="s">
        <v>318</v>
      </c>
      <c r="B107" s="13" t="s">
        <v>319</v>
      </c>
      <c r="C107" s="12" t="s">
        <v>27</v>
      </c>
      <c r="D107" s="12" t="s">
        <v>320</v>
      </c>
      <c r="E107" s="14" t="s">
        <v>24</v>
      </c>
      <c r="F107" s="13">
        <v>24</v>
      </c>
      <c r="G107" s="15">
        <v>25.24</v>
      </c>
      <c r="H107" s="15">
        <f t="shared" si="10"/>
        <v>31.51</v>
      </c>
      <c r="I107" s="21">
        <f t="shared" si="11"/>
        <v>756.24</v>
      </c>
    </row>
    <row r="108" spans="1:9" ht="39" customHeight="1" x14ac:dyDescent="0.2">
      <c r="A108" s="20" t="s">
        <v>321</v>
      </c>
      <c r="B108" s="13" t="s">
        <v>322</v>
      </c>
      <c r="C108" s="12" t="s">
        <v>27</v>
      </c>
      <c r="D108" s="12" t="s">
        <v>323</v>
      </c>
      <c r="E108" s="14" t="s">
        <v>24</v>
      </c>
      <c r="F108" s="13">
        <v>1</v>
      </c>
      <c r="G108" s="15">
        <v>66.42</v>
      </c>
      <c r="H108" s="15">
        <f t="shared" si="10"/>
        <v>82.93</v>
      </c>
      <c r="I108" s="21">
        <f t="shared" si="11"/>
        <v>82.93</v>
      </c>
    </row>
    <row r="109" spans="1:9" ht="51.95" customHeight="1" x14ac:dyDescent="0.2">
      <c r="A109" s="20" t="s">
        <v>324</v>
      </c>
      <c r="B109" s="13" t="s">
        <v>325</v>
      </c>
      <c r="C109" s="12" t="s">
        <v>27</v>
      </c>
      <c r="D109" s="12" t="s">
        <v>326</v>
      </c>
      <c r="E109" s="14" t="s">
        <v>24</v>
      </c>
      <c r="F109" s="13">
        <v>3</v>
      </c>
      <c r="G109" s="15">
        <v>42.02</v>
      </c>
      <c r="H109" s="15">
        <f t="shared" si="10"/>
        <v>52.46</v>
      </c>
      <c r="I109" s="21">
        <f t="shared" si="11"/>
        <v>157.38</v>
      </c>
    </row>
    <row r="110" spans="1:9" ht="51.95" customHeight="1" x14ac:dyDescent="0.2">
      <c r="A110" s="20" t="s">
        <v>327</v>
      </c>
      <c r="B110" s="13" t="s">
        <v>268</v>
      </c>
      <c r="C110" s="12" t="s">
        <v>27</v>
      </c>
      <c r="D110" s="12" t="s">
        <v>269</v>
      </c>
      <c r="E110" s="14" t="s">
        <v>24</v>
      </c>
      <c r="F110" s="13">
        <v>1</v>
      </c>
      <c r="G110" s="15">
        <v>11.59</v>
      </c>
      <c r="H110" s="15">
        <f t="shared" si="10"/>
        <v>14.47</v>
      </c>
      <c r="I110" s="21">
        <f t="shared" si="11"/>
        <v>14.47</v>
      </c>
    </row>
    <row r="111" spans="1:9" ht="39" customHeight="1" x14ac:dyDescent="0.2">
      <c r="A111" s="20" t="s">
        <v>328</v>
      </c>
      <c r="B111" s="13" t="s">
        <v>329</v>
      </c>
      <c r="C111" s="12" t="s">
        <v>27</v>
      </c>
      <c r="D111" s="12" t="s">
        <v>330</v>
      </c>
      <c r="E111" s="14" t="s">
        <v>24</v>
      </c>
      <c r="F111" s="13">
        <v>2</v>
      </c>
      <c r="G111" s="15">
        <v>144.22</v>
      </c>
      <c r="H111" s="15">
        <f t="shared" si="10"/>
        <v>180.07</v>
      </c>
      <c r="I111" s="21">
        <f t="shared" si="11"/>
        <v>360.14</v>
      </c>
    </row>
    <row r="112" spans="1:9" ht="51.95" customHeight="1" x14ac:dyDescent="0.2">
      <c r="A112" s="20" t="s">
        <v>331</v>
      </c>
      <c r="B112" s="13" t="s">
        <v>332</v>
      </c>
      <c r="C112" s="12" t="s">
        <v>27</v>
      </c>
      <c r="D112" s="12" t="s">
        <v>333</v>
      </c>
      <c r="E112" s="14" t="s">
        <v>24</v>
      </c>
      <c r="F112" s="13">
        <v>9</v>
      </c>
      <c r="G112" s="15">
        <v>95.5</v>
      </c>
      <c r="H112" s="15">
        <f t="shared" si="10"/>
        <v>119.24</v>
      </c>
      <c r="I112" s="21">
        <f t="shared" si="11"/>
        <v>1073.1600000000001</v>
      </c>
    </row>
    <row r="113" spans="1:9" ht="51.95" customHeight="1" x14ac:dyDescent="0.2">
      <c r="A113" s="20" t="s">
        <v>334</v>
      </c>
      <c r="B113" s="13" t="s">
        <v>335</v>
      </c>
      <c r="C113" s="12" t="s">
        <v>27</v>
      </c>
      <c r="D113" s="12" t="s">
        <v>336</v>
      </c>
      <c r="E113" s="14" t="s">
        <v>24</v>
      </c>
      <c r="F113" s="13">
        <v>1</v>
      </c>
      <c r="G113" s="15">
        <v>108.81</v>
      </c>
      <c r="H113" s="15">
        <f t="shared" si="10"/>
        <v>135.86000000000001</v>
      </c>
      <c r="I113" s="21">
        <f t="shared" si="11"/>
        <v>135.86000000000001</v>
      </c>
    </row>
    <row r="114" spans="1:9" ht="39" customHeight="1" x14ac:dyDescent="0.2">
      <c r="A114" s="20" t="s">
        <v>337</v>
      </c>
      <c r="B114" s="13" t="s">
        <v>338</v>
      </c>
      <c r="C114" s="12" t="s">
        <v>27</v>
      </c>
      <c r="D114" s="12" t="s">
        <v>339</v>
      </c>
      <c r="E114" s="14" t="s">
        <v>24</v>
      </c>
      <c r="F114" s="13">
        <v>2</v>
      </c>
      <c r="G114" s="15">
        <v>63.94</v>
      </c>
      <c r="H114" s="15">
        <f t="shared" si="10"/>
        <v>79.83</v>
      </c>
      <c r="I114" s="21">
        <f t="shared" si="11"/>
        <v>159.66</v>
      </c>
    </row>
    <row r="115" spans="1:9" ht="39" customHeight="1" x14ac:dyDescent="0.2">
      <c r="A115" s="20" t="s">
        <v>340</v>
      </c>
      <c r="B115" s="13" t="s">
        <v>341</v>
      </c>
      <c r="C115" s="12" t="s">
        <v>27</v>
      </c>
      <c r="D115" s="12" t="s">
        <v>342</v>
      </c>
      <c r="E115" s="14" t="s">
        <v>24</v>
      </c>
      <c r="F115" s="13">
        <v>3</v>
      </c>
      <c r="G115" s="15">
        <v>141.44</v>
      </c>
      <c r="H115" s="15">
        <f t="shared" si="10"/>
        <v>176.6</v>
      </c>
      <c r="I115" s="21">
        <f t="shared" si="11"/>
        <v>529.79999999999995</v>
      </c>
    </row>
    <row r="116" spans="1:9" ht="26.1" customHeight="1" x14ac:dyDescent="0.2">
      <c r="A116" s="18" t="s">
        <v>343</v>
      </c>
      <c r="B116" s="9" t="s">
        <v>344</v>
      </c>
      <c r="C116" s="8" t="s">
        <v>27</v>
      </c>
      <c r="D116" s="8" t="s">
        <v>345</v>
      </c>
      <c r="E116" s="10" t="s">
        <v>24</v>
      </c>
      <c r="F116" s="9">
        <v>2</v>
      </c>
      <c r="G116" s="11">
        <v>24.34</v>
      </c>
      <c r="H116" s="11">
        <f t="shared" si="10"/>
        <v>30.39</v>
      </c>
      <c r="I116" s="19">
        <f t="shared" si="11"/>
        <v>60.78</v>
      </c>
    </row>
    <row r="117" spans="1:9" ht="26.1" customHeight="1" x14ac:dyDescent="0.2">
      <c r="A117" s="18" t="s">
        <v>346</v>
      </c>
      <c r="B117" s="9" t="s">
        <v>347</v>
      </c>
      <c r="C117" s="8" t="s">
        <v>27</v>
      </c>
      <c r="D117" s="8" t="s">
        <v>348</v>
      </c>
      <c r="E117" s="10" t="s">
        <v>24</v>
      </c>
      <c r="F117" s="9">
        <v>9</v>
      </c>
      <c r="G117" s="11">
        <v>50.77</v>
      </c>
      <c r="H117" s="11">
        <f t="shared" si="10"/>
        <v>63.39</v>
      </c>
      <c r="I117" s="19">
        <f t="shared" si="11"/>
        <v>570.51</v>
      </c>
    </row>
    <row r="118" spans="1:9" ht="24" customHeight="1" x14ac:dyDescent="0.2">
      <c r="A118" s="16" t="s">
        <v>349</v>
      </c>
      <c r="B118" s="6"/>
      <c r="C118" s="6"/>
      <c r="D118" s="6" t="s">
        <v>350</v>
      </c>
      <c r="E118" s="6"/>
      <c r="F118" s="7"/>
      <c r="G118" s="6"/>
      <c r="H118" s="6"/>
      <c r="I118" s="17">
        <v>5057.1899999999996</v>
      </c>
    </row>
    <row r="119" spans="1:9" ht="24" customHeight="1" x14ac:dyDescent="0.2">
      <c r="A119" s="20" t="s">
        <v>351</v>
      </c>
      <c r="B119" s="13" t="s">
        <v>352</v>
      </c>
      <c r="C119" s="12" t="s">
        <v>27</v>
      </c>
      <c r="D119" s="12" t="s">
        <v>353</v>
      </c>
      <c r="E119" s="14" t="s">
        <v>104</v>
      </c>
      <c r="F119" s="13">
        <v>3</v>
      </c>
      <c r="G119" s="15">
        <v>99.32</v>
      </c>
      <c r="H119" s="15">
        <f t="shared" ref="H119:H124" si="12">TRUNC(G119 * (1 + 24.86 / 100), 2)</f>
        <v>124.01</v>
      </c>
      <c r="I119" s="21">
        <f t="shared" ref="I119:I124" si="13">TRUNC(F119 * H119, 2)</f>
        <v>372.03</v>
      </c>
    </row>
    <row r="120" spans="1:9" ht="39" customHeight="1" x14ac:dyDescent="0.2">
      <c r="A120" s="20" t="s">
        <v>354</v>
      </c>
      <c r="B120" s="13" t="s">
        <v>355</v>
      </c>
      <c r="C120" s="12" t="s">
        <v>27</v>
      </c>
      <c r="D120" s="12" t="s">
        <v>356</v>
      </c>
      <c r="E120" s="14" t="s">
        <v>80</v>
      </c>
      <c r="F120" s="13">
        <v>30</v>
      </c>
      <c r="G120" s="15">
        <v>52.23</v>
      </c>
      <c r="H120" s="15">
        <f t="shared" si="12"/>
        <v>65.209999999999994</v>
      </c>
      <c r="I120" s="21">
        <f t="shared" si="13"/>
        <v>1956.3</v>
      </c>
    </row>
    <row r="121" spans="1:9" ht="39" customHeight="1" x14ac:dyDescent="0.2">
      <c r="A121" s="20" t="s">
        <v>357</v>
      </c>
      <c r="B121" s="13" t="s">
        <v>358</v>
      </c>
      <c r="C121" s="12" t="s">
        <v>27</v>
      </c>
      <c r="D121" s="12" t="s">
        <v>359</v>
      </c>
      <c r="E121" s="14" t="s">
        <v>24</v>
      </c>
      <c r="F121" s="13">
        <v>10</v>
      </c>
      <c r="G121" s="15">
        <v>38.020000000000003</v>
      </c>
      <c r="H121" s="15">
        <f t="shared" si="12"/>
        <v>47.47</v>
      </c>
      <c r="I121" s="21">
        <f t="shared" si="13"/>
        <v>474.7</v>
      </c>
    </row>
    <row r="122" spans="1:9" ht="39" customHeight="1" x14ac:dyDescent="0.2">
      <c r="A122" s="20" t="s">
        <v>360</v>
      </c>
      <c r="B122" s="13" t="s">
        <v>361</v>
      </c>
      <c r="C122" s="12" t="s">
        <v>27</v>
      </c>
      <c r="D122" s="12" t="s">
        <v>362</v>
      </c>
      <c r="E122" s="14" t="s">
        <v>24</v>
      </c>
      <c r="F122" s="13">
        <v>10</v>
      </c>
      <c r="G122" s="15">
        <v>29.2</v>
      </c>
      <c r="H122" s="15">
        <f t="shared" si="12"/>
        <v>36.450000000000003</v>
      </c>
      <c r="I122" s="21">
        <f t="shared" si="13"/>
        <v>364.5</v>
      </c>
    </row>
    <row r="123" spans="1:9" ht="39" customHeight="1" x14ac:dyDescent="0.2">
      <c r="A123" s="20" t="s">
        <v>363</v>
      </c>
      <c r="B123" s="13" t="s">
        <v>364</v>
      </c>
      <c r="C123" s="12" t="s">
        <v>27</v>
      </c>
      <c r="D123" s="12" t="s">
        <v>365</v>
      </c>
      <c r="E123" s="14" t="s">
        <v>24</v>
      </c>
      <c r="F123" s="13">
        <v>2</v>
      </c>
      <c r="G123" s="15">
        <v>719.33</v>
      </c>
      <c r="H123" s="15">
        <f t="shared" si="12"/>
        <v>898.15</v>
      </c>
      <c r="I123" s="21">
        <f t="shared" si="13"/>
        <v>1796.3</v>
      </c>
    </row>
    <row r="124" spans="1:9" ht="26.1" customHeight="1" x14ac:dyDescent="0.2">
      <c r="A124" s="20" t="s">
        <v>366</v>
      </c>
      <c r="B124" s="13" t="s">
        <v>367</v>
      </c>
      <c r="C124" s="12" t="s">
        <v>27</v>
      </c>
      <c r="D124" s="12" t="s">
        <v>368</v>
      </c>
      <c r="E124" s="14" t="s">
        <v>104</v>
      </c>
      <c r="F124" s="13">
        <v>3</v>
      </c>
      <c r="G124" s="15">
        <v>24.93</v>
      </c>
      <c r="H124" s="15">
        <f t="shared" si="12"/>
        <v>31.12</v>
      </c>
      <c r="I124" s="21">
        <f t="shared" si="13"/>
        <v>93.36</v>
      </c>
    </row>
    <row r="125" spans="1:9" ht="24" customHeight="1" x14ac:dyDescent="0.2">
      <c r="A125" s="16" t="s">
        <v>369</v>
      </c>
      <c r="B125" s="6"/>
      <c r="C125" s="6"/>
      <c r="D125" s="6" t="s">
        <v>370</v>
      </c>
      <c r="E125" s="6"/>
      <c r="F125" s="7"/>
      <c r="G125" s="6"/>
      <c r="H125" s="6"/>
      <c r="I125" s="17">
        <v>90343.29</v>
      </c>
    </row>
    <row r="126" spans="1:9" ht="24" customHeight="1" x14ac:dyDescent="0.2">
      <c r="A126" s="16" t="s">
        <v>371</v>
      </c>
      <c r="B126" s="6"/>
      <c r="C126" s="6"/>
      <c r="D126" s="6" t="s">
        <v>372</v>
      </c>
      <c r="E126" s="6"/>
      <c r="F126" s="7"/>
      <c r="G126" s="6"/>
      <c r="H126" s="6"/>
      <c r="I126" s="17">
        <v>79330.83</v>
      </c>
    </row>
    <row r="127" spans="1:9" ht="51.95" customHeight="1" x14ac:dyDescent="0.2">
      <c r="A127" s="20" t="s">
        <v>373</v>
      </c>
      <c r="B127" s="13" t="s">
        <v>374</v>
      </c>
      <c r="C127" s="12" t="s">
        <v>27</v>
      </c>
      <c r="D127" s="12" t="s">
        <v>375</v>
      </c>
      <c r="E127" s="14" t="s">
        <v>80</v>
      </c>
      <c r="F127" s="13">
        <v>25</v>
      </c>
      <c r="G127" s="15">
        <v>53.28</v>
      </c>
      <c r="H127" s="15">
        <f t="shared" ref="H127:H157" si="14">TRUNC(G127 * (1 + 24.86 / 100), 2)</f>
        <v>66.52</v>
      </c>
      <c r="I127" s="21">
        <f t="shared" ref="I127:I157" si="15">TRUNC(F127 * H127, 2)</f>
        <v>1663</v>
      </c>
    </row>
    <row r="128" spans="1:9" ht="26.1" customHeight="1" x14ac:dyDescent="0.2">
      <c r="A128" s="20" t="s">
        <v>376</v>
      </c>
      <c r="B128" s="13" t="s">
        <v>377</v>
      </c>
      <c r="C128" s="12" t="s">
        <v>22</v>
      </c>
      <c r="D128" s="12" t="s">
        <v>378</v>
      </c>
      <c r="E128" s="14" t="s">
        <v>80</v>
      </c>
      <c r="F128" s="13">
        <v>25</v>
      </c>
      <c r="G128" s="15">
        <v>30.7</v>
      </c>
      <c r="H128" s="15">
        <f t="shared" si="14"/>
        <v>38.33</v>
      </c>
      <c r="I128" s="21">
        <f t="shared" si="15"/>
        <v>958.25</v>
      </c>
    </row>
    <row r="129" spans="1:9" ht="39" customHeight="1" x14ac:dyDescent="0.2">
      <c r="A129" s="20" t="s">
        <v>379</v>
      </c>
      <c r="B129" s="13" t="s">
        <v>380</v>
      </c>
      <c r="C129" s="12" t="s">
        <v>27</v>
      </c>
      <c r="D129" s="12" t="s">
        <v>381</v>
      </c>
      <c r="E129" s="14" t="s">
        <v>24</v>
      </c>
      <c r="F129" s="13">
        <v>2</v>
      </c>
      <c r="G129" s="15">
        <v>136.22</v>
      </c>
      <c r="H129" s="15">
        <f t="shared" si="14"/>
        <v>170.08</v>
      </c>
      <c r="I129" s="21">
        <f t="shared" si="15"/>
        <v>340.16</v>
      </c>
    </row>
    <row r="130" spans="1:9" ht="39" customHeight="1" x14ac:dyDescent="0.2">
      <c r="A130" s="20" t="s">
        <v>382</v>
      </c>
      <c r="B130" s="13" t="s">
        <v>383</v>
      </c>
      <c r="C130" s="12" t="s">
        <v>27</v>
      </c>
      <c r="D130" s="12" t="s">
        <v>384</v>
      </c>
      <c r="E130" s="14" t="s">
        <v>24</v>
      </c>
      <c r="F130" s="13">
        <v>1</v>
      </c>
      <c r="G130" s="15">
        <v>92.42</v>
      </c>
      <c r="H130" s="15">
        <f t="shared" si="14"/>
        <v>115.39</v>
      </c>
      <c r="I130" s="21">
        <f t="shared" si="15"/>
        <v>115.39</v>
      </c>
    </row>
    <row r="131" spans="1:9" ht="51.95" customHeight="1" x14ac:dyDescent="0.2">
      <c r="A131" s="20" t="s">
        <v>385</v>
      </c>
      <c r="B131" s="13" t="s">
        <v>386</v>
      </c>
      <c r="C131" s="12" t="s">
        <v>27</v>
      </c>
      <c r="D131" s="12" t="s">
        <v>387</v>
      </c>
      <c r="E131" s="14" t="s">
        <v>80</v>
      </c>
      <c r="F131" s="13">
        <v>230</v>
      </c>
      <c r="G131" s="15">
        <v>13.04</v>
      </c>
      <c r="H131" s="15">
        <f t="shared" si="14"/>
        <v>16.28</v>
      </c>
      <c r="I131" s="21">
        <f t="shared" si="15"/>
        <v>3744.4</v>
      </c>
    </row>
    <row r="132" spans="1:9" ht="39" customHeight="1" x14ac:dyDescent="0.2">
      <c r="A132" s="20" t="s">
        <v>388</v>
      </c>
      <c r="B132" s="13" t="s">
        <v>389</v>
      </c>
      <c r="C132" s="12" t="s">
        <v>27</v>
      </c>
      <c r="D132" s="12" t="s">
        <v>390</v>
      </c>
      <c r="E132" s="14" t="s">
        <v>80</v>
      </c>
      <c r="F132" s="13">
        <v>140</v>
      </c>
      <c r="G132" s="15">
        <v>16.670000000000002</v>
      </c>
      <c r="H132" s="15">
        <f t="shared" si="14"/>
        <v>20.81</v>
      </c>
      <c r="I132" s="21">
        <f t="shared" si="15"/>
        <v>2913.4</v>
      </c>
    </row>
    <row r="133" spans="1:9" ht="39" customHeight="1" x14ac:dyDescent="0.2">
      <c r="A133" s="20" t="s">
        <v>391</v>
      </c>
      <c r="B133" s="13" t="s">
        <v>392</v>
      </c>
      <c r="C133" s="12" t="s">
        <v>27</v>
      </c>
      <c r="D133" s="12" t="s">
        <v>393</v>
      </c>
      <c r="E133" s="14" t="s">
        <v>80</v>
      </c>
      <c r="F133" s="13">
        <v>90</v>
      </c>
      <c r="G133" s="15">
        <v>21.23</v>
      </c>
      <c r="H133" s="15">
        <f t="shared" si="14"/>
        <v>26.5</v>
      </c>
      <c r="I133" s="21">
        <f t="shared" si="15"/>
        <v>2385</v>
      </c>
    </row>
    <row r="134" spans="1:9" ht="39" customHeight="1" x14ac:dyDescent="0.2">
      <c r="A134" s="20" t="s">
        <v>394</v>
      </c>
      <c r="B134" s="13" t="s">
        <v>395</v>
      </c>
      <c r="C134" s="12" t="s">
        <v>27</v>
      </c>
      <c r="D134" s="12" t="s">
        <v>396</v>
      </c>
      <c r="E134" s="14" t="s">
        <v>80</v>
      </c>
      <c r="F134" s="13">
        <v>82</v>
      </c>
      <c r="G134" s="15">
        <v>46.3</v>
      </c>
      <c r="H134" s="15">
        <f t="shared" si="14"/>
        <v>57.81</v>
      </c>
      <c r="I134" s="21">
        <f t="shared" si="15"/>
        <v>4740.42</v>
      </c>
    </row>
    <row r="135" spans="1:9" ht="39" customHeight="1" x14ac:dyDescent="0.2">
      <c r="A135" s="20" t="s">
        <v>397</v>
      </c>
      <c r="B135" s="13" t="s">
        <v>398</v>
      </c>
      <c r="C135" s="12" t="s">
        <v>27</v>
      </c>
      <c r="D135" s="12" t="s">
        <v>399</v>
      </c>
      <c r="E135" s="14" t="s">
        <v>80</v>
      </c>
      <c r="F135" s="13">
        <v>120</v>
      </c>
      <c r="G135" s="15">
        <v>11.29</v>
      </c>
      <c r="H135" s="15">
        <f t="shared" si="14"/>
        <v>14.09</v>
      </c>
      <c r="I135" s="21">
        <f t="shared" si="15"/>
        <v>1690.8</v>
      </c>
    </row>
    <row r="136" spans="1:9" ht="39" customHeight="1" x14ac:dyDescent="0.2">
      <c r="A136" s="20" t="s">
        <v>400</v>
      </c>
      <c r="B136" s="13" t="s">
        <v>401</v>
      </c>
      <c r="C136" s="12" t="s">
        <v>27</v>
      </c>
      <c r="D136" s="12" t="s">
        <v>402</v>
      </c>
      <c r="E136" s="14" t="s">
        <v>24</v>
      </c>
      <c r="F136" s="13">
        <v>26</v>
      </c>
      <c r="G136" s="15">
        <v>13.53</v>
      </c>
      <c r="H136" s="15">
        <f t="shared" si="14"/>
        <v>16.89</v>
      </c>
      <c r="I136" s="21">
        <f t="shared" si="15"/>
        <v>439.14</v>
      </c>
    </row>
    <row r="137" spans="1:9" ht="39" customHeight="1" x14ac:dyDescent="0.2">
      <c r="A137" s="20" t="s">
        <v>403</v>
      </c>
      <c r="B137" s="13" t="s">
        <v>404</v>
      </c>
      <c r="C137" s="12" t="s">
        <v>27</v>
      </c>
      <c r="D137" s="12" t="s">
        <v>405</v>
      </c>
      <c r="E137" s="14" t="s">
        <v>24</v>
      </c>
      <c r="F137" s="13">
        <v>30</v>
      </c>
      <c r="G137" s="15">
        <v>21.1</v>
      </c>
      <c r="H137" s="15">
        <f t="shared" si="14"/>
        <v>26.34</v>
      </c>
      <c r="I137" s="21">
        <f t="shared" si="15"/>
        <v>790.2</v>
      </c>
    </row>
    <row r="138" spans="1:9" ht="39" customHeight="1" x14ac:dyDescent="0.2">
      <c r="A138" s="20" t="s">
        <v>406</v>
      </c>
      <c r="B138" s="13" t="s">
        <v>407</v>
      </c>
      <c r="C138" s="12" t="s">
        <v>27</v>
      </c>
      <c r="D138" s="12" t="s">
        <v>408</v>
      </c>
      <c r="E138" s="14" t="s">
        <v>24</v>
      </c>
      <c r="F138" s="13">
        <v>14</v>
      </c>
      <c r="G138" s="15">
        <v>34.97</v>
      </c>
      <c r="H138" s="15">
        <f t="shared" si="14"/>
        <v>43.66</v>
      </c>
      <c r="I138" s="21">
        <f t="shared" si="15"/>
        <v>611.24</v>
      </c>
    </row>
    <row r="139" spans="1:9" ht="39" customHeight="1" x14ac:dyDescent="0.2">
      <c r="A139" s="20" t="s">
        <v>409</v>
      </c>
      <c r="B139" s="13" t="s">
        <v>410</v>
      </c>
      <c r="C139" s="12" t="s">
        <v>411</v>
      </c>
      <c r="D139" s="12" t="s">
        <v>412</v>
      </c>
      <c r="E139" s="14" t="s">
        <v>413</v>
      </c>
      <c r="F139" s="13">
        <v>1350</v>
      </c>
      <c r="G139" s="15">
        <v>7.85</v>
      </c>
      <c r="H139" s="15">
        <f t="shared" si="14"/>
        <v>9.8000000000000007</v>
      </c>
      <c r="I139" s="21">
        <f t="shared" si="15"/>
        <v>13230</v>
      </c>
    </row>
    <row r="140" spans="1:9" ht="39" customHeight="1" x14ac:dyDescent="0.2">
      <c r="A140" s="20" t="s">
        <v>414</v>
      </c>
      <c r="B140" s="13" t="s">
        <v>415</v>
      </c>
      <c r="C140" s="12" t="s">
        <v>411</v>
      </c>
      <c r="D140" s="12" t="s">
        <v>416</v>
      </c>
      <c r="E140" s="14" t="s">
        <v>413</v>
      </c>
      <c r="F140" s="13">
        <v>380</v>
      </c>
      <c r="G140" s="15">
        <v>9.4700000000000006</v>
      </c>
      <c r="H140" s="15">
        <f t="shared" si="14"/>
        <v>11.82</v>
      </c>
      <c r="I140" s="21">
        <f t="shared" si="15"/>
        <v>4491.6000000000004</v>
      </c>
    </row>
    <row r="141" spans="1:9" ht="39" customHeight="1" x14ac:dyDescent="0.2">
      <c r="A141" s="20" t="s">
        <v>417</v>
      </c>
      <c r="B141" s="13" t="s">
        <v>418</v>
      </c>
      <c r="C141" s="12" t="s">
        <v>411</v>
      </c>
      <c r="D141" s="12" t="s">
        <v>419</v>
      </c>
      <c r="E141" s="14" t="s">
        <v>413</v>
      </c>
      <c r="F141" s="13">
        <v>260</v>
      </c>
      <c r="G141" s="15">
        <v>12.04</v>
      </c>
      <c r="H141" s="15">
        <f t="shared" si="14"/>
        <v>15.03</v>
      </c>
      <c r="I141" s="21">
        <f t="shared" si="15"/>
        <v>3907.8</v>
      </c>
    </row>
    <row r="142" spans="1:9" ht="39" customHeight="1" x14ac:dyDescent="0.2">
      <c r="A142" s="20" t="s">
        <v>420</v>
      </c>
      <c r="B142" s="13" t="s">
        <v>421</v>
      </c>
      <c r="C142" s="12" t="s">
        <v>411</v>
      </c>
      <c r="D142" s="12" t="s">
        <v>422</v>
      </c>
      <c r="E142" s="14" t="s">
        <v>413</v>
      </c>
      <c r="F142" s="13">
        <v>180</v>
      </c>
      <c r="G142" s="15">
        <v>17.579999999999998</v>
      </c>
      <c r="H142" s="15">
        <f t="shared" si="14"/>
        <v>21.95</v>
      </c>
      <c r="I142" s="21">
        <f t="shared" si="15"/>
        <v>3951</v>
      </c>
    </row>
    <row r="143" spans="1:9" ht="39" customHeight="1" x14ac:dyDescent="0.2">
      <c r="A143" s="20" t="s">
        <v>423</v>
      </c>
      <c r="B143" s="13" t="s">
        <v>424</v>
      </c>
      <c r="C143" s="12" t="s">
        <v>411</v>
      </c>
      <c r="D143" s="12" t="s">
        <v>425</v>
      </c>
      <c r="E143" s="14" t="s">
        <v>413</v>
      </c>
      <c r="F143" s="13">
        <v>120</v>
      </c>
      <c r="G143" s="15">
        <v>24.69</v>
      </c>
      <c r="H143" s="15">
        <f t="shared" si="14"/>
        <v>30.82</v>
      </c>
      <c r="I143" s="21">
        <f t="shared" si="15"/>
        <v>3698.4</v>
      </c>
    </row>
    <row r="144" spans="1:9" ht="39" customHeight="1" x14ac:dyDescent="0.2">
      <c r="A144" s="20" t="s">
        <v>426</v>
      </c>
      <c r="B144" s="13" t="s">
        <v>427</v>
      </c>
      <c r="C144" s="12" t="s">
        <v>68</v>
      </c>
      <c r="D144" s="12" t="s">
        <v>428</v>
      </c>
      <c r="E144" s="14" t="s">
        <v>413</v>
      </c>
      <c r="F144" s="13">
        <v>85</v>
      </c>
      <c r="G144" s="15">
        <v>76.92</v>
      </c>
      <c r="H144" s="15">
        <f t="shared" si="14"/>
        <v>96.04</v>
      </c>
      <c r="I144" s="21">
        <f t="shared" si="15"/>
        <v>8163.4</v>
      </c>
    </row>
    <row r="145" spans="1:9" ht="39" customHeight="1" x14ac:dyDescent="0.2">
      <c r="A145" s="20" t="s">
        <v>429</v>
      </c>
      <c r="B145" s="13" t="s">
        <v>430</v>
      </c>
      <c r="C145" s="12" t="s">
        <v>27</v>
      </c>
      <c r="D145" s="12" t="s">
        <v>431</v>
      </c>
      <c r="E145" s="14" t="s">
        <v>24</v>
      </c>
      <c r="F145" s="13">
        <v>48</v>
      </c>
      <c r="G145" s="15">
        <v>72.099999999999994</v>
      </c>
      <c r="H145" s="15">
        <f t="shared" si="14"/>
        <v>90.02</v>
      </c>
      <c r="I145" s="21">
        <f t="shared" si="15"/>
        <v>4320.96</v>
      </c>
    </row>
    <row r="146" spans="1:9" ht="39" customHeight="1" x14ac:dyDescent="0.2">
      <c r="A146" s="20" t="s">
        <v>432</v>
      </c>
      <c r="B146" s="13" t="s">
        <v>433</v>
      </c>
      <c r="C146" s="12" t="s">
        <v>27</v>
      </c>
      <c r="D146" s="12" t="s">
        <v>434</v>
      </c>
      <c r="E146" s="14" t="s">
        <v>24</v>
      </c>
      <c r="F146" s="13">
        <v>40</v>
      </c>
      <c r="G146" s="15">
        <v>13.21</v>
      </c>
      <c r="H146" s="15">
        <f t="shared" si="14"/>
        <v>16.489999999999998</v>
      </c>
      <c r="I146" s="21">
        <f t="shared" si="15"/>
        <v>659.6</v>
      </c>
    </row>
    <row r="147" spans="1:9" ht="39" customHeight="1" x14ac:dyDescent="0.2">
      <c r="A147" s="20" t="s">
        <v>435</v>
      </c>
      <c r="B147" s="13" t="s">
        <v>436</v>
      </c>
      <c r="C147" s="12" t="s">
        <v>27</v>
      </c>
      <c r="D147" s="12" t="s">
        <v>437</v>
      </c>
      <c r="E147" s="14" t="s">
        <v>24</v>
      </c>
      <c r="F147" s="13">
        <v>35</v>
      </c>
      <c r="G147" s="15">
        <v>17.05</v>
      </c>
      <c r="H147" s="15">
        <f t="shared" si="14"/>
        <v>21.28</v>
      </c>
      <c r="I147" s="21">
        <f t="shared" si="15"/>
        <v>744.8</v>
      </c>
    </row>
    <row r="148" spans="1:9" ht="39" customHeight="1" x14ac:dyDescent="0.2">
      <c r="A148" s="20" t="s">
        <v>438</v>
      </c>
      <c r="B148" s="13" t="s">
        <v>439</v>
      </c>
      <c r="C148" s="12" t="s">
        <v>27</v>
      </c>
      <c r="D148" s="12" t="s">
        <v>440</v>
      </c>
      <c r="E148" s="14" t="s">
        <v>24</v>
      </c>
      <c r="F148" s="13">
        <v>25</v>
      </c>
      <c r="G148" s="15">
        <v>20.07</v>
      </c>
      <c r="H148" s="15">
        <f t="shared" si="14"/>
        <v>25.05</v>
      </c>
      <c r="I148" s="21">
        <f t="shared" si="15"/>
        <v>626.25</v>
      </c>
    </row>
    <row r="149" spans="1:9" ht="39" customHeight="1" x14ac:dyDescent="0.2">
      <c r="A149" s="20" t="s">
        <v>441</v>
      </c>
      <c r="B149" s="13" t="s">
        <v>442</v>
      </c>
      <c r="C149" s="12" t="s">
        <v>27</v>
      </c>
      <c r="D149" s="12" t="s">
        <v>443</v>
      </c>
      <c r="E149" s="14" t="s">
        <v>24</v>
      </c>
      <c r="F149" s="13">
        <v>90</v>
      </c>
      <c r="G149" s="15">
        <v>7.98</v>
      </c>
      <c r="H149" s="15">
        <f t="shared" si="14"/>
        <v>9.9600000000000009</v>
      </c>
      <c r="I149" s="21">
        <f t="shared" si="15"/>
        <v>896.4</v>
      </c>
    </row>
    <row r="150" spans="1:9" ht="39" customHeight="1" x14ac:dyDescent="0.2">
      <c r="A150" s="20" t="s">
        <v>444</v>
      </c>
      <c r="B150" s="13" t="s">
        <v>445</v>
      </c>
      <c r="C150" s="12" t="s">
        <v>27</v>
      </c>
      <c r="D150" s="12" t="s">
        <v>446</v>
      </c>
      <c r="E150" s="14" t="s">
        <v>24</v>
      </c>
      <c r="F150" s="13">
        <v>140</v>
      </c>
      <c r="G150" s="15">
        <v>9.9600000000000009</v>
      </c>
      <c r="H150" s="15">
        <f t="shared" si="14"/>
        <v>12.43</v>
      </c>
      <c r="I150" s="21">
        <f t="shared" si="15"/>
        <v>1740.2</v>
      </c>
    </row>
    <row r="151" spans="1:9" ht="39" customHeight="1" x14ac:dyDescent="0.2">
      <c r="A151" s="20" t="s">
        <v>447</v>
      </c>
      <c r="B151" s="13" t="s">
        <v>448</v>
      </c>
      <c r="C151" s="12" t="s">
        <v>27</v>
      </c>
      <c r="D151" s="12" t="s">
        <v>449</v>
      </c>
      <c r="E151" s="14" t="s">
        <v>24</v>
      </c>
      <c r="F151" s="13">
        <v>100</v>
      </c>
      <c r="G151" s="15">
        <v>12.69</v>
      </c>
      <c r="H151" s="15">
        <f t="shared" si="14"/>
        <v>15.84</v>
      </c>
      <c r="I151" s="21">
        <f t="shared" si="15"/>
        <v>1584</v>
      </c>
    </row>
    <row r="152" spans="1:9" ht="24" customHeight="1" x14ac:dyDescent="0.2">
      <c r="A152" s="20" t="s">
        <v>450</v>
      </c>
      <c r="B152" s="13" t="s">
        <v>451</v>
      </c>
      <c r="C152" s="12" t="s">
        <v>22</v>
      </c>
      <c r="D152" s="12" t="s">
        <v>452</v>
      </c>
      <c r="E152" s="14" t="s">
        <v>24</v>
      </c>
      <c r="F152" s="13">
        <v>20</v>
      </c>
      <c r="G152" s="15">
        <v>18.37</v>
      </c>
      <c r="H152" s="15">
        <f t="shared" si="14"/>
        <v>22.93</v>
      </c>
      <c r="I152" s="21">
        <f t="shared" si="15"/>
        <v>458.6</v>
      </c>
    </row>
    <row r="153" spans="1:9" ht="24" customHeight="1" x14ac:dyDescent="0.2">
      <c r="A153" s="20" t="s">
        <v>453</v>
      </c>
      <c r="B153" s="13" t="s">
        <v>454</v>
      </c>
      <c r="C153" s="12" t="s">
        <v>22</v>
      </c>
      <c r="D153" s="12" t="s">
        <v>455</v>
      </c>
      <c r="E153" s="14" t="s">
        <v>24</v>
      </c>
      <c r="F153" s="13">
        <v>15</v>
      </c>
      <c r="G153" s="15">
        <v>17.57</v>
      </c>
      <c r="H153" s="15">
        <f t="shared" si="14"/>
        <v>21.93</v>
      </c>
      <c r="I153" s="21">
        <f t="shared" si="15"/>
        <v>328.95</v>
      </c>
    </row>
    <row r="154" spans="1:9" ht="24" customHeight="1" x14ac:dyDescent="0.2">
      <c r="A154" s="20" t="s">
        <v>456</v>
      </c>
      <c r="B154" s="13" t="s">
        <v>457</v>
      </c>
      <c r="C154" s="12" t="s">
        <v>22</v>
      </c>
      <c r="D154" s="12" t="s">
        <v>458</v>
      </c>
      <c r="E154" s="14" t="s">
        <v>24</v>
      </c>
      <c r="F154" s="13">
        <v>10</v>
      </c>
      <c r="G154" s="15">
        <v>18.39</v>
      </c>
      <c r="H154" s="15">
        <f t="shared" si="14"/>
        <v>22.96</v>
      </c>
      <c r="I154" s="21">
        <f t="shared" si="15"/>
        <v>229.6</v>
      </c>
    </row>
    <row r="155" spans="1:9" ht="24" customHeight="1" x14ac:dyDescent="0.2">
      <c r="A155" s="20" t="s">
        <v>459</v>
      </c>
      <c r="B155" s="13" t="s">
        <v>460</v>
      </c>
      <c r="C155" s="12" t="s">
        <v>22</v>
      </c>
      <c r="D155" s="12" t="s">
        <v>461</v>
      </c>
      <c r="E155" s="14" t="s">
        <v>24</v>
      </c>
      <c r="F155" s="13">
        <v>1</v>
      </c>
      <c r="G155" s="15">
        <v>909.99</v>
      </c>
      <c r="H155" s="15">
        <f t="shared" si="14"/>
        <v>1136.21</v>
      </c>
      <c r="I155" s="21">
        <f t="shared" si="15"/>
        <v>1136.21</v>
      </c>
    </row>
    <row r="156" spans="1:9" ht="26.1" customHeight="1" x14ac:dyDescent="0.2">
      <c r="A156" s="20" t="s">
        <v>462</v>
      </c>
      <c r="B156" s="13" t="s">
        <v>463</v>
      </c>
      <c r="C156" s="12" t="s">
        <v>22</v>
      </c>
      <c r="D156" s="12" t="s">
        <v>464</v>
      </c>
      <c r="E156" s="14" t="s">
        <v>24</v>
      </c>
      <c r="F156" s="13">
        <v>1</v>
      </c>
      <c r="G156" s="15">
        <v>3925.2</v>
      </c>
      <c r="H156" s="15">
        <f t="shared" si="14"/>
        <v>4901</v>
      </c>
      <c r="I156" s="21">
        <f t="shared" si="15"/>
        <v>4901</v>
      </c>
    </row>
    <row r="157" spans="1:9" ht="26.1" customHeight="1" x14ac:dyDescent="0.2">
      <c r="A157" s="18" t="s">
        <v>465</v>
      </c>
      <c r="B157" s="9" t="s">
        <v>466</v>
      </c>
      <c r="C157" s="8" t="s">
        <v>68</v>
      </c>
      <c r="D157" s="8" t="s">
        <v>467</v>
      </c>
      <c r="E157" s="10" t="s">
        <v>24</v>
      </c>
      <c r="F157" s="9">
        <v>1</v>
      </c>
      <c r="G157" s="11">
        <v>3100</v>
      </c>
      <c r="H157" s="11">
        <f t="shared" si="14"/>
        <v>3870.66</v>
      </c>
      <c r="I157" s="19">
        <f t="shared" si="15"/>
        <v>3870.66</v>
      </c>
    </row>
    <row r="158" spans="1:9" ht="24" customHeight="1" x14ac:dyDescent="0.2">
      <c r="A158" s="16" t="s">
        <v>468</v>
      </c>
      <c r="B158" s="6"/>
      <c r="C158" s="6"/>
      <c r="D158" s="6" t="s">
        <v>469</v>
      </c>
      <c r="E158" s="6"/>
      <c r="F158" s="7"/>
      <c r="G158" s="6"/>
      <c r="H158" s="6"/>
      <c r="I158" s="17">
        <v>11012.46</v>
      </c>
    </row>
    <row r="159" spans="1:9" ht="51.95" customHeight="1" x14ac:dyDescent="0.2">
      <c r="A159" s="20" t="s">
        <v>470</v>
      </c>
      <c r="B159" s="13" t="s">
        <v>471</v>
      </c>
      <c r="C159" s="12" t="s">
        <v>68</v>
      </c>
      <c r="D159" s="12" t="s">
        <v>472</v>
      </c>
      <c r="E159" s="14" t="s">
        <v>24</v>
      </c>
      <c r="F159" s="13">
        <v>26</v>
      </c>
      <c r="G159" s="15">
        <v>198.34</v>
      </c>
      <c r="H159" s="15">
        <f>TRUNC(G159 * (1 + 24.86 / 100), 2)</f>
        <v>247.64</v>
      </c>
      <c r="I159" s="21">
        <f>TRUNC(F159 * H159, 2)</f>
        <v>6438.64</v>
      </c>
    </row>
    <row r="160" spans="1:9" ht="39" customHeight="1" x14ac:dyDescent="0.2">
      <c r="A160" s="20" t="s">
        <v>473</v>
      </c>
      <c r="B160" s="13" t="s">
        <v>474</v>
      </c>
      <c r="C160" s="12" t="s">
        <v>68</v>
      </c>
      <c r="D160" s="12" t="s">
        <v>475</v>
      </c>
      <c r="E160" s="14" t="s">
        <v>24</v>
      </c>
      <c r="F160" s="13">
        <v>26</v>
      </c>
      <c r="G160" s="15">
        <v>70.400000000000006</v>
      </c>
      <c r="H160" s="15">
        <f>TRUNC(G160 * (1 + 24.86 / 100), 2)</f>
        <v>87.9</v>
      </c>
      <c r="I160" s="21">
        <f>TRUNC(F160 * H160, 2)</f>
        <v>2285.4</v>
      </c>
    </row>
    <row r="161" spans="1:9" ht="39" customHeight="1" x14ac:dyDescent="0.2">
      <c r="A161" s="20" t="s">
        <v>476</v>
      </c>
      <c r="B161" s="13" t="s">
        <v>477</v>
      </c>
      <c r="C161" s="12" t="s">
        <v>27</v>
      </c>
      <c r="D161" s="12" t="s">
        <v>478</v>
      </c>
      <c r="E161" s="14" t="s">
        <v>24</v>
      </c>
      <c r="F161" s="13">
        <v>14</v>
      </c>
      <c r="G161" s="15">
        <v>116.03</v>
      </c>
      <c r="H161" s="15">
        <f>TRUNC(G161 * (1 + 24.86 / 100), 2)</f>
        <v>144.87</v>
      </c>
      <c r="I161" s="21">
        <f>TRUNC(F161 * H161, 2)</f>
        <v>2028.18</v>
      </c>
    </row>
    <row r="162" spans="1:9" ht="39" customHeight="1" x14ac:dyDescent="0.2">
      <c r="A162" s="20" t="s">
        <v>479</v>
      </c>
      <c r="B162" s="13" t="s">
        <v>480</v>
      </c>
      <c r="C162" s="12" t="s">
        <v>27</v>
      </c>
      <c r="D162" s="12" t="s">
        <v>481</v>
      </c>
      <c r="E162" s="14" t="s">
        <v>24</v>
      </c>
      <c r="F162" s="13">
        <v>2</v>
      </c>
      <c r="G162" s="15">
        <v>104.22</v>
      </c>
      <c r="H162" s="15">
        <f>TRUNC(G162 * (1 + 24.86 / 100), 2)</f>
        <v>130.12</v>
      </c>
      <c r="I162" s="21">
        <f>TRUNC(F162 * H162, 2)</f>
        <v>260.24</v>
      </c>
    </row>
    <row r="163" spans="1:9" ht="24" customHeight="1" x14ac:dyDescent="0.2">
      <c r="A163" s="16" t="s">
        <v>482</v>
      </c>
      <c r="B163" s="6"/>
      <c r="C163" s="6"/>
      <c r="D163" s="6" t="s">
        <v>483</v>
      </c>
      <c r="E163" s="6"/>
      <c r="F163" s="7"/>
      <c r="G163" s="6"/>
      <c r="H163" s="6"/>
      <c r="I163" s="17">
        <v>20135.400000000001</v>
      </c>
    </row>
    <row r="164" spans="1:9" ht="39" customHeight="1" x14ac:dyDescent="0.2">
      <c r="A164" s="20" t="s">
        <v>484</v>
      </c>
      <c r="B164" s="13" t="s">
        <v>485</v>
      </c>
      <c r="C164" s="12" t="s">
        <v>27</v>
      </c>
      <c r="D164" s="12" t="s">
        <v>486</v>
      </c>
      <c r="E164" s="14" t="s">
        <v>42</v>
      </c>
      <c r="F164" s="13">
        <v>200.67</v>
      </c>
      <c r="G164" s="15">
        <v>65.150000000000006</v>
      </c>
      <c r="H164" s="15">
        <f>TRUNC(G164 * (1 + 24.86 / 100), 2)</f>
        <v>81.34</v>
      </c>
      <c r="I164" s="21">
        <f>TRUNC(F164 * H164, 2)</f>
        <v>16322.49</v>
      </c>
    </row>
    <row r="165" spans="1:9" ht="26.1" customHeight="1" x14ac:dyDescent="0.2">
      <c r="A165" s="20" t="s">
        <v>487</v>
      </c>
      <c r="B165" s="13" t="s">
        <v>488</v>
      </c>
      <c r="C165" s="12" t="s">
        <v>27</v>
      </c>
      <c r="D165" s="12" t="s">
        <v>489</v>
      </c>
      <c r="E165" s="14" t="s">
        <v>42</v>
      </c>
      <c r="F165" s="13">
        <v>74.91</v>
      </c>
      <c r="G165" s="15">
        <v>40.770000000000003</v>
      </c>
      <c r="H165" s="15">
        <f>TRUNC(G165 * (1 + 24.86 / 100), 2)</f>
        <v>50.9</v>
      </c>
      <c r="I165" s="21">
        <f>TRUNC(F165 * H165, 2)</f>
        <v>3812.91</v>
      </c>
    </row>
    <row r="166" spans="1:9" ht="24" customHeight="1" x14ac:dyDescent="0.2">
      <c r="A166" s="16" t="s">
        <v>490</v>
      </c>
      <c r="B166" s="6"/>
      <c r="C166" s="6"/>
      <c r="D166" s="6" t="s">
        <v>491</v>
      </c>
      <c r="E166" s="6"/>
      <c r="F166" s="7"/>
      <c r="G166" s="6"/>
      <c r="H166" s="6"/>
      <c r="I166" s="17">
        <v>82834.81</v>
      </c>
    </row>
    <row r="167" spans="1:9" ht="26.1" customHeight="1" x14ac:dyDescent="0.2">
      <c r="A167" s="20" t="s">
        <v>492</v>
      </c>
      <c r="B167" s="13" t="s">
        <v>493</v>
      </c>
      <c r="C167" s="12" t="s">
        <v>68</v>
      </c>
      <c r="D167" s="12" t="s">
        <v>494</v>
      </c>
      <c r="E167" s="14" t="s">
        <v>24</v>
      </c>
      <c r="F167" s="13">
        <v>6</v>
      </c>
      <c r="G167" s="15">
        <v>1401.97</v>
      </c>
      <c r="H167" s="15">
        <f t="shared" ref="H167:H190" si="16">TRUNC(G167 * (1 + 24.86 / 100), 2)</f>
        <v>1750.49</v>
      </c>
      <c r="I167" s="21">
        <f t="shared" ref="I167:I190" si="17">TRUNC(F167 * H167, 2)</f>
        <v>10502.94</v>
      </c>
    </row>
    <row r="168" spans="1:9" ht="39" customHeight="1" x14ac:dyDescent="0.2">
      <c r="A168" s="20" t="s">
        <v>495</v>
      </c>
      <c r="B168" s="13" t="s">
        <v>496</v>
      </c>
      <c r="C168" s="12" t="s">
        <v>68</v>
      </c>
      <c r="D168" s="12" t="s">
        <v>497</v>
      </c>
      <c r="E168" s="14" t="s">
        <v>24</v>
      </c>
      <c r="F168" s="13">
        <v>6</v>
      </c>
      <c r="G168" s="15">
        <v>168.92</v>
      </c>
      <c r="H168" s="15">
        <f t="shared" si="16"/>
        <v>210.91</v>
      </c>
      <c r="I168" s="21">
        <f t="shared" si="17"/>
        <v>1265.46</v>
      </c>
    </row>
    <row r="169" spans="1:9" ht="90.95" customHeight="1" x14ac:dyDescent="0.2">
      <c r="A169" s="20" t="s">
        <v>498</v>
      </c>
      <c r="B169" s="13" t="s">
        <v>499</v>
      </c>
      <c r="C169" s="12" t="s">
        <v>68</v>
      </c>
      <c r="D169" s="12" t="s">
        <v>500</v>
      </c>
      <c r="E169" s="14" t="s">
        <v>24</v>
      </c>
      <c r="F169" s="13">
        <v>6</v>
      </c>
      <c r="G169" s="15">
        <v>918</v>
      </c>
      <c r="H169" s="15">
        <f t="shared" si="16"/>
        <v>1146.21</v>
      </c>
      <c r="I169" s="21">
        <f t="shared" si="17"/>
        <v>6877.26</v>
      </c>
    </row>
    <row r="170" spans="1:9" ht="26.1" customHeight="1" x14ac:dyDescent="0.2">
      <c r="A170" s="18" t="s">
        <v>501</v>
      </c>
      <c r="B170" s="9" t="s">
        <v>502</v>
      </c>
      <c r="C170" s="8" t="s">
        <v>68</v>
      </c>
      <c r="D170" s="8" t="s">
        <v>503</v>
      </c>
      <c r="E170" s="10" t="s">
        <v>24</v>
      </c>
      <c r="F170" s="9">
        <v>8</v>
      </c>
      <c r="G170" s="11">
        <v>89.9</v>
      </c>
      <c r="H170" s="11">
        <f t="shared" si="16"/>
        <v>112.24</v>
      </c>
      <c r="I170" s="19">
        <f t="shared" si="17"/>
        <v>897.92</v>
      </c>
    </row>
    <row r="171" spans="1:9" ht="39" customHeight="1" x14ac:dyDescent="0.2">
      <c r="A171" s="20" t="s">
        <v>504</v>
      </c>
      <c r="B171" s="13" t="s">
        <v>505</v>
      </c>
      <c r="C171" s="12" t="s">
        <v>68</v>
      </c>
      <c r="D171" s="12" t="s">
        <v>506</v>
      </c>
      <c r="E171" s="14" t="s">
        <v>24</v>
      </c>
      <c r="F171" s="13">
        <v>8</v>
      </c>
      <c r="G171" s="15">
        <v>218.01</v>
      </c>
      <c r="H171" s="15">
        <f t="shared" si="16"/>
        <v>272.2</v>
      </c>
      <c r="I171" s="21">
        <f t="shared" si="17"/>
        <v>2177.6</v>
      </c>
    </row>
    <row r="172" spans="1:9" ht="182.1" customHeight="1" x14ac:dyDescent="0.2">
      <c r="A172" s="20" t="s">
        <v>507</v>
      </c>
      <c r="B172" s="13" t="s">
        <v>508</v>
      </c>
      <c r="C172" s="12" t="s">
        <v>68</v>
      </c>
      <c r="D172" s="12" t="s">
        <v>509</v>
      </c>
      <c r="E172" s="14" t="s">
        <v>24</v>
      </c>
      <c r="F172" s="13">
        <v>3</v>
      </c>
      <c r="G172" s="15">
        <v>1421.92</v>
      </c>
      <c r="H172" s="15">
        <f t="shared" si="16"/>
        <v>1775.4</v>
      </c>
      <c r="I172" s="21">
        <f t="shared" si="17"/>
        <v>5326.2</v>
      </c>
    </row>
    <row r="173" spans="1:9" ht="39" customHeight="1" x14ac:dyDescent="0.2">
      <c r="A173" s="20" t="s">
        <v>510</v>
      </c>
      <c r="B173" s="13" t="s">
        <v>511</v>
      </c>
      <c r="C173" s="12" t="s">
        <v>27</v>
      </c>
      <c r="D173" s="12" t="s">
        <v>512</v>
      </c>
      <c r="E173" s="14" t="s">
        <v>24</v>
      </c>
      <c r="F173" s="13">
        <v>2</v>
      </c>
      <c r="G173" s="15">
        <v>303.87</v>
      </c>
      <c r="H173" s="15">
        <f t="shared" si="16"/>
        <v>379.41</v>
      </c>
      <c r="I173" s="21">
        <f t="shared" si="17"/>
        <v>758.82</v>
      </c>
    </row>
    <row r="174" spans="1:9" ht="39" customHeight="1" x14ac:dyDescent="0.2">
      <c r="A174" s="20" t="s">
        <v>513</v>
      </c>
      <c r="B174" s="13" t="s">
        <v>514</v>
      </c>
      <c r="C174" s="12" t="s">
        <v>68</v>
      </c>
      <c r="D174" s="12" t="s">
        <v>515</v>
      </c>
      <c r="E174" s="14" t="s">
        <v>24</v>
      </c>
      <c r="F174" s="13">
        <v>2</v>
      </c>
      <c r="G174" s="15">
        <v>252.16</v>
      </c>
      <c r="H174" s="15">
        <f t="shared" si="16"/>
        <v>314.83999999999997</v>
      </c>
      <c r="I174" s="21">
        <f t="shared" si="17"/>
        <v>629.67999999999995</v>
      </c>
    </row>
    <row r="175" spans="1:9" ht="39" customHeight="1" x14ac:dyDescent="0.2">
      <c r="A175" s="20" t="s">
        <v>516</v>
      </c>
      <c r="B175" s="13" t="s">
        <v>517</v>
      </c>
      <c r="C175" s="12" t="s">
        <v>68</v>
      </c>
      <c r="D175" s="12" t="s">
        <v>518</v>
      </c>
      <c r="E175" s="14" t="s">
        <v>24</v>
      </c>
      <c r="F175" s="13">
        <v>8</v>
      </c>
      <c r="G175" s="15">
        <v>218.01</v>
      </c>
      <c r="H175" s="15">
        <f t="shared" si="16"/>
        <v>272.2</v>
      </c>
      <c r="I175" s="21">
        <f t="shared" si="17"/>
        <v>2177.6</v>
      </c>
    </row>
    <row r="176" spans="1:9" ht="24" customHeight="1" x14ac:dyDescent="0.2">
      <c r="A176" s="20" t="s">
        <v>519</v>
      </c>
      <c r="B176" s="13" t="s">
        <v>520</v>
      </c>
      <c r="C176" s="12" t="s">
        <v>22</v>
      </c>
      <c r="D176" s="12" t="s">
        <v>521</v>
      </c>
      <c r="E176" s="14" t="s">
        <v>42</v>
      </c>
      <c r="F176" s="13">
        <v>4.5599999999999996</v>
      </c>
      <c r="G176" s="15">
        <v>780.05</v>
      </c>
      <c r="H176" s="15">
        <f t="shared" si="16"/>
        <v>973.97</v>
      </c>
      <c r="I176" s="21">
        <f t="shared" si="17"/>
        <v>4441.3</v>
      </c>
    </row>
    <row r="177" spans="1:9" ht="24" customHeight="1" x14ac:dyDescent="0.2">
      <c r="A177" s="18" t="s">
        <v>522</v>
      </c>
      <c r="B177" s="9" t="s">
        <v>523</v>
      </c>
      <c r="C177" s="8" t="s">
        <v>22</v>
      </c>
      <c r="D177" s="8" t="s">
        <v>524</v>
      </c>
      <c r="E177" s="10" t="s">
        <v>24</v>
      </c>
      <c r="F177" s="9">
        <v>7</v>
      </c>
      <c r="G177" s="11">
        <v>14.99</v>
      </c>
      <c r="H177" s="11">
        <f t="shared" si="16"/>
        <v>18.71</v>
      </c>
      <c r="I177" s="19">
        <f t="shared" si="17"/>
        <v>130.97</v>
      </c>
    </row>
    <row r="178" spans="1:9" ht="24" customHeight="1" x14ac:dyDescent="0.2">
      <c r="A178" s="18" t="s">
        <v>525</v>
      </c>
      <c r="B178" s="9" t="s">
        <v>526</v>
      </c>
      <c r="C178" s="8" t="s">
        <v>22</v>
      </c>
      <c r="D178" s="8" t="s">
        <v>527</v>
      </c>
      <c r="E178" s="10" t="s">
        <v>24</v>
      </c>
      <c r="F178" s="9">
        <v>7</v>
      </c>
      <c r="G178" s="11">
        <v>36.9</v>
      </c>
      <c r="H178" s="11">
        <f t="shared" si="16"/>
        <v>46.07</v>
      </c>
      <c r="I178" s="19">
        <f t="shared" si="17"/>
        <v>322.49</v>
      </c>
    </row>
    <row r="179" spans="1:9" ht="26.1" customHeight="1" x14ac:dyDescent="0.2">
      <c r="A179" s="18" t="s">
        <v>528</v>
      </c>
      <c r="B179" s="9" t="s">
        <v>529</v>
      </c>
      <c r="C179" s="8" t="s">
        <v>22</v>
      </c>
      <c r="D179" s="8" t="s">
        <v>530</v>
      </c>
      <c r="E179" s="10" t="s">
        <v>24</v>
      </c>
      <c r="F179" s="9">
        <v>9</v>
      </c>
      <c r="G179" s="11">
        <v>29.72</v>
      </c>
      <c r="H179" s="11">
        <f t="shared" si="16"/>
        <v>37.1</v>
      </c>
      <c r="I179" s="19">
        <f t="shared" si="17"/>
        <v>333.9</v>
      </c>
    </row>
    <row r="180" spans="1:9" ht="39" customHeight="1" x14ac:dyDescent="0.2">
      <c r="A180" s="20" t="s">
        <v>531</v>
      </c>
      <c r="B180" s="13" t="s">
        <v>532</v>
      </c>
      <c r="C180" s="12" t="s">
        <v>68</v>
      </c>
      <c r="D180" s="12" t="s">
        <v>533</v>
      </c>
      <c r="E180" s="14" t="s">
        <v>24</v>
      </c>
      <c r="F180" s="13">
        <v>6</v>
      </c>
      <c r="G180" s="15">
        <v>881.81</v>
      </c>
      <c r="H180" s="15">
        <f t="shared" si="16"/>
        <v>1101.02</v>
      </c>
      <c r="I180" s="21">
        <f t="shared" si="17"/>
        <v>6606.12</v>
      </c>
    </row>
    <row r="181" spans="1:9" ht="39" customHeight="1" x14ac:dyDescent="0.2">
      <c r="A181" s="20" t="s">
        <v>534</v>
      </c>
      <c r="B181" s="13" t="s">
        <v>535</v>
      </c>
      <c r="C181" s="12" t="s">
        <v>68</v>
      </c>
      <c r="D181" s="12" t="s">
        <v>536</v>
      </c>
      <c r="E181" s="14" t="s">
        <v>24</v>
      </c>
      <c r="F181" s="13">
        <v>3</v>
      </c>
      <c r="G181" s="15">
        <v>823.89</v>
      </c>
      <c r="H181" s="15">
        <f t="shared" si="16"/>
        <v>1028.7</v>
      </c>
      <c r="I181" s="21">
        <f t="shared" si="17"/>
        <v>3086.1</v>
      </c>
    </row>
    <row r="182" spans="1:9" ht="39" customHeight="1" x14ac:dyDescent="0.2">
      <c r="A182" s="20" t="s">
        <v>537</v>
      </c>
      <c r="B182" s="13" t="s">
        <v>538</v>
      </c>
      <c r="C182" s="12" t="s">
        <v>68</v>
      </c>
      <c r="D182" s="12" t="s">
        <v>539</v>
      </c>
      <c r="E182" s="14" t="s">
        <v>24</v>
      </c>
      <c r="F182" s="13">
        <v>3</v>
      </c>
      <c r="G182" s="15">
        <v>2195.31</v>
      </c>
      <c r="H182" s="15">
        <f t="shared" si="16"/>
        <v>2741.06</v>
      </c>
      <c r="I182" s="21">
        <f t="shared" si="17"/>
        <v>8223.18</v>
      </c>
    </row>
    <row r="183" spans="1:9" ht="39" customHeight="1" x14ac:dyDescent="0.2">
      <c r="A183" s="20" t="s">
        <v>540</v>
      </c>
      <c r="B183" s="13" t="s">
        <v>541</v>
      </c>
      <c r="C183" s="12" t="s">
        <v>68</v>
      </c>
      <c r="D183" s="12" t="s">
        <v>542</v>
      </c>
      <c r="E183" s="14" t="s">
        <v>24</v>
      </c>
      <c r="F183" s="13">
        <v>3</v>
      </c>
      <c r="G183" s="15">
        <v>754</v>
      </c>
      <c r="H183" s="15">
        <f t="shared" si="16"/>
        <v>941.44</v>
      </c>
      <c r="I183" s="21">
        <f t="shared" si="17"/>
        <v>2824.32</v>
      </c>
    </row>
    <row r="184" spans="1:9" ht="51.95" customHeight="1" x14ac:dyDescent="0.2">
      <c r="A184" s="20" t="s">
        <v>543</v>
      </c>
      <c r="B184" s="13" t="s">
        <v>544</v>
      </c>
      <c r="C184" s="12" t="s">
        <v>68</v>
      </c>
      <c r="D184" s="12" t="s">
        <v>545</v>
      </c>
      <c r="E184" s="14" t="s">
        <v>24</v>
      </c>
      <c r="F184" s="13">
        <v>2</v>
      </c>
      <c r="G184" s="15">
        <v>1390.53</v>
      </c>
      <c r="H184" s="15">
        <f t="shared" si="16"/>
        <v>1736.21</v>
      </c>
      <c r="I184" s="21">
        <f t="shared" si="17"/>
        <v>3472.42</v>
      </c>
    </row>
    <row r="185" spans="1:9" ht="39" customHeight="1" x14ac:dyDescent="0.2">
      <c r="A185" s="20" t="s">
        <v>546</v>
      </c>
      <c r="B185" s="13" t="s">
        <v>547</v>
      </c>
      <c r="C185" s="12" t="s">
        <v>68</v>
      </c>
      <c r="D185" s="12" t="s">
        <v>548</v>
      </c>
      <c r="E185" s="14" t="s">
        <v>24</v>
      </c>
      <c r="F185" s="13">
        <v>3</v>
      </c>
      <c r="G185" s="15">
        <v>464.58</v>
      </c>
      <c r="H185" s="15">
        <f t="shared" si="16"/>
        <v>580.07000000000005</v>
      </c>
      <c r="I185" s="21">
        <f t="shared" si="17"/>
        <v>1740.21</v>
      </c>
    </row>
    <row r="186" spans="1:9" ht="26.1" customHeight="1" x14ac:dyDescent="0.2">
      <c r="A186" s="20" t="s">
        <v>549</v>
      </c>
      <c r="B186" s="13" t="s">
        <v>550</v>
      </c>
      <c r="C186" s="12" t="s">
        <v>68</v>
      </c>
      <c r="D186" s="12" t="s">
        <v>551</v>
      </c>
      <c r="E186" s="14" t="s">
        <v>24</v>
      </c>
      <c r="F186" s="13">
        <v>15</v>
      </c>
      <c r="G186" s="15">
        <v>120.35</v>
      </c>
      <c r="H186" s="15">
        <f t="shared" si="16"/>
        <v>150.26</v>
      </c>
      <c r="I186" s="21">
        <f t="shared" si="17"/>
        <v>2253.9</v>
      </c>
    </row>
    <row r="187" spans="1:9" ht="65.099999999999994" customHeight="1" x14ac:dyDescent="0.2">
      <c r="A187" s="20" t="s">
        <v>552</v>
      </c>
      <c r="B187" s="13" t="s">
        <v>553</v>
      </c>
      <c r="C187" s="12" t="s">
        <v>68</v>
      </c>
      <c r="D187" s="12" t="s">
        <v>554</v>
      </c>
      <c r="E187" s="14" t="s">
        <v>24</v>
      </c>
      <c r="F187" s="13">
        <v>2</v>
      </c>
      <c r="G187" s="15">
        <v>1749.19</v>
      </c>
      <c r="H187" s="15">
        <f t="shared" si="16"/>
        <v>2184.0300000000002</v>
      </c>
      <c r="I187" s="21">
        <f t="shared" si="17"/>
        <v>4368.0600000000004</v>
      </c>
    </row>
    <row r="188" spans="1:9" ht="90.95" customHeight="1" x14ac:dyDescent="0.2">
      <c r="A188" s="20" t="s">
        <v>555</v>
      </c>
      <c r="B188" s="13" t="s">
        <v>556</v>
      </c>
      <c r="C188" s="12" t="s">
        <v>68</v>
      </c>
      <c r="D188" s="12" t="s">
        <v>557</v>
      </c>
      <c r="E188" s="14" t="s">
        <v>24</v>
      </c>
      <c r="F188" s="13">
        <v>3</v>
      </c>
      <c r="G188" s="15">
        <v>1956.28</v>
      </c>
      <c r="H188" s="15">
        <f t="shared" si="16"/>
        <v>2442.61</v>
      </c>
      <c r="I188" s="21">
        <f t="shared" si="17"/>
        <v>7327.83</v>
      </c>
    </row>
    <row r="189" spans="1:9" ht="51.95" customHeight="1" x14ac:dyDescent="0.2">
      <c r="A189" s="20" t="s">
        <v>558</v>
      </c>
      <c r="B189" s="13" t="s">
        <v>559</v>
      </c>
      <c r="C189" s="12" t="s">
        <v>68</v>
      </c>
      <c r="D189" s="12" t="s">
        <v>560</v>
      </c>
      <c r="E189" s="14" t="s">
        <v>24</v>
      </c>
      <c r="F189" s="13">
        <v>3</v>
      </c>
      <c r="G189" s="15">
        <v>1166.01</v>
      </c>
      <c r="H189" s="15">
        <f t="shared" si="16"/>
        <v>1455.88</v>
      </c>
      <c r="I189" s="21">
        <f t="shared" si="17"/>
        <v>4367.6400000000003</v>
      </c>
    </row>
    <row r="190" spans="1:9" ht="51.95" customHeight="1" x14ac:dyDescent="0.2">
      <c r="A190" s="20" t="s">
        <v>561</v>
      </c>
      <c r="B190" s="13" t="s">
        <v>562</v>
      </c>
      <c r="C190" s="12" t="s">
        <v>68</v>
      </c>
      <c r="D190" s="12" t="s">
        <v>563</v>
      </c>
      <c r="E190" s="14" t="s">
        <v>24</v>
      </c>
      <c r="F190" s="13">
        <v>3</v>
      </c>
      <c r="G190" s="15">
        <v>726.92</v>
      </c>
      <c r="H190" s="15">
        <f t="shared" si="16"/>
        <v>907.63</v>
      </c>
      <c r="I190" s="21">
        <f t="shared" si="17"/>
        <v>2722.89</v>
      </c>
    </row>
    <row r="191" spans="1:9" ht="24" customHeight="1" x14ac:dyDescent="0.2">
      <c r="A191" s="16" t="s">
        <v>564</v>
      </c>
      <c r="B191" s="6"/>
      <c r="C191" s="6"/>
      <c r="D191" s="6" t="s">
        <v>565</v>
      </c>
      <c r="E191" s="6"/>
      <c r="F191" s="7"/>
      <c r="G191" s="6"/>
      <c r="H191" s="6"/>
      <c r="I191" s="17">
        <v>29098.03</v>
      </c>
    </row>
    <row r="192" spans="1:9" ht="26.1" customHeight="1" x14ac:dyDescent="0.2">
      <c r="A192" s="20" t="s">
        <v>566</v>
      </c>
      <c r="B192" s="13" t="s">
        <v>567</v>
      </c>
      <c r="C192" s="12" t="s">
        <v>27</v>
      </c>
      <c r="D192" s="12" t="s">
        <v>568</v>
      </c>
      <c r="E192" s="14" t="s">
        <v>42</v>
      </c>
      <c r="F192" s="13">
        <v>331.39</v>
      </c>
      <c r="G192" s="15">
        <v>4.99</v>
      </c>
      <c r="H192" s="15">
        <f t="shared" ref="H192:H198" si="18">TRUNC(G192 * (1 + 24.86 / 100), 2)</f>
        <v>6.23</v>
      </c>
      <c r="I192" s="21">
        <f t="shared" ref="I192:I198" si="19">TRUNC(F192 * H192, 2)</f>
        <v>2064.5500000000002</v>
      </c>
    </row>
    <row r="193" spans="1:9" ht="26.1" customHeight="1" x14ac:dyDescent="0.2">
      <c r="A193" s="20" t="s">
        <v>569</v>
      </c>
      <c r="B193" s="13" t="s">
        <v>570</v>
      </c>
      <c r="C193" s="12" t="s">
        <v>27</v>
      </c>
      <c r="D193" s="12" t="s">
        <v>571</v>
      </c>
      <c r="E193" s="14" t="s">
        <v>42</v>
      </c>
      <c r="F193" s="13">
        <v>91.91</v>
      </c>
      <c r="G193" s="15">
        <v>6.11</v>
      </c>
      <c r="H193" s="15">
        <f t="shared" si="18"/>
        <v>7.62</v>
      </c>
      <c r="I193" s="21">
        <f t="shared" si="19"/>
        <v>700.35</v>
      </c>
    </row>
    <row r="194" spans="1:9" ht="26.1" customHeight="1" x14ac:dyDescent="0.2">
      <c r="A194" s="20" t="s">
        <v>572</v>
      </c>
      <c r="B194" s="13" t="s">
        <v>573</v>
      </c>
      <c r="C194" s="12" t="s">
        <v>27</v>
      </c>
      <c r="D194" s="12" t="s">
        <v>574</v>
      </c>
      <c r="E194" s="14" t="s">
        <v>42</v>
      </c>
      <c r="F194" s="13">
        <v>331.39</v>
      </c>
      <c r="G194" s="15">
        <v>20.85</v>
      </c>
      <c r="H194" s="15">
        <f t="shared" si="18"/>
        <v>26.03</v>
      </c>
      <c r="I194" s="21">
        <f t="shared" si="19"/>
        <v>8626.08</v>
      </c>
    </row>
    <row r="195" spans="1:9" ht="26.1" customHeight="1" x14ac:dyDescent="0.2">
      <c r="A195" s="20" t="s">
        <v>575</v>
      </c>
      <c r="B195" s="13" t="s">
        <v>576</v>
      </c>
      <c r="C195" s="12" t="s">
        <v>27</v>
      </c>
      <c r="D195" s="12" t="s">
        <v>577</v>
      </c>
      <c r="E195" s="14" t="s">
        <v>42</v>
      </c>
      <c r="F195" s="13">
        <v>91.91</v>
      </c>
      <c r="G195" s="15">
        <v>37.1</v>
      </c>
      <c r="H195" s="15">
        <f t="shared" si="18"/>
        <v>46.32</v>
      </c>
      <c r="I195" s="21">
        <f t="shared" si="19"/>
        <v>4257.2700000000004</v>
      </c>
    </row>
    <row r="196" spans="1:9" ht="26.1" customHeight="1" x14ac:dyDescent="0.2">
      <c r="A196" s="20" t="s">
        <v>578</v>
      </c>
      <c r="B196" s="13" t="s">
        <v>579</v>
      </c>
      <c r="C196" s="12" t="s">
        <v>27</v>
      </c>
      <c r="D196" s="12" t="s">
        <v>580</v>
      </c>
      <c r="E196" s="14" t="s">
        <v>42</v>
      </c>
      <c r="F196" s="13">
        <v>331.39</v>
      </c>
      <c r="G196" s="15">
        <v>15.43</v>
      </c>
      <c r="H196" s="15">
        <f t="shared" si="18"/>
        <v>19.260000000000002</v>
      </c>
      <c r="I196" s="21">
        <f t="shared" si="19"/>
        <v>6382.57</v>
      </c>
    </row>
    <row r="197" spans="1:9" ht="26.1" customHeight="1" x14ac:dyDescent="0.2">
      <c r="A197" s="20" t="s">
        <v>581</v>
      </c>
      <c r="B197" s="13" t="s">
        <v>582</v>
      </c>
      <c r="C197" s="12" t="s">
        <v>27</v>
      </c>
      <c r="D197" s="12" t="s">
        <v>583</v>
      </c>
      <c r="E197" s="14" t="s">
        <v>42</v>
      </c>
      <c r="F197" s="13">
        <v>91.91</v>
      </c>
      <c r="G197" s="15">
        <v>18.16</v>
      </c>
      <c r="H197" s="15">
        <f t="shared" si="18"/>
        <v>22.67</v>
      </c>
      <c r="I197" s="21">
        <f t="shared" si="19"/>
        <v>2083.59</v>
      </c>
    </row>
    <row r="198" spans="1:9" ht="51.95" customHeight="1" x14ac:dyDescent="0.2">
      <c r="A198" s="20" t="s">
        <v>584</v>
      </c>
      <c r="B198" s="13" t="s">
        <v>585</v>
      </c>
      <c r="C198" s="12" t="s">
        <v>27</v>
      </c>
      <c r="D198" s="12" t="s">
        <v>586</v>
      </c>
      <c r="E198" s="14" t="s">
        <v>42</v>
      </c>
      <c r="F198" s="13">
        <v>136.80000000000001</v>
      </c>
      <c r="G198" s="15">
        <v>29.18</v>
      </c>
      <c r="H198" s="15">
        <f t="shared" si="18"/>
        <v>36.43</v>
      </c>
      <c r="I198" s="21">
        <f t="shared" si="19"/>
        <v>4983.62</v>
      </c>
    </row>
    <row r="199" spans="1:9" ht="24" customHeight="1" x14ac:dyDescent="0.2">
      <c r="A199" s="16" t="s">
        <v>587</v>
      </c>
      <c r="B199" s="6"/>
      <c r="C199" s="6"/>
      <c r="D199" s="6" t="s">
        <v>588</v>
      </c>
      <c r="E199" s="6"/>
      <c r="F199" s="7"/>
      <c r="G199" s="6"/>
      <c r="H199" s="6"/>
      <c r="I199" s="17">
        <v>3221.64</v>
      </c>
    </row>
    <row r="200" spans="1:9" ht="26.1" customHeight="1" x14ac:dyDescent="0.2">
      <c r="A200" s="20" t="s">
        <v>589</v>
      </c>
      <c r="B200" s="13" t="s">
        <v>590</v>
      </c>
      <c r="C200" s="12" t="s">
        <v>22</v>
      </c>
      <c r="D200" s="12" t="s">
        <v>591</v>
      </c>
      <c r="E200" s="14" t="s">
        <v>80</v>
      </c>
      <c r="F200" s="13">
        <v>36</v>
      </c>
      <c r="G200" s="15">
        <v>71.680000000000007</v>
      </c>
      <c r="H200" s="15">
        <f>TRUNC(G200 * (1 + 24.86 / 100), 2)</f>
        <v>89.49</v>
      </c>
      <c r="I200" s="21">
        <f>TRUNC(F200 * H200, 2)</f>
        <v>3221.64</v>
      </c>
    </row>
    <row r="201" spans="1:9" ht="24" customHeight="1" x14ac:dyDescent="0.2">
      <c r="A201" s="16" t="s">
        <v>592</v>
      </c>
      <c r="B201" s="6"/>
      <c r="C201" s="6"/>
      <c r="D201" s="6" t="s">
        <v>593</v>
      </c>
      <c r="E201" s="6"/>
      <c r="F201" s="7"/>
      <c r="G201" s="6"/>
      <c r="H201" s="6"/>
      <c r="I201" s="17">
        <v>23581.74</v>
      </c>
    </row>
    <row r="202" spans="1:9" ht="26.1" customHeight="1" x14ac:dyDescent="0.2">
      <c r="A202" s="20" t="s">
        <v>594</v>
      </c>
      <c r="B202" s="13" t="s">
        <v>595</v>
      </c>
      <c r="C202" s="12" t="s">
        <v>22</v>
      </c>
      <c r="D202" s="12" t="s">
        <v>596</v>
      </c>
      <c r="E202" s="14" t="s">
        <v>24</v>
      </c>
      <c r="F202" s="13">
        <v>3</v>
      </c>
      <c r="G202" s="15">
        <v>1711.13</v>
      </c>
      <c r="H202" s="15">
        <f>TRUNC(G202 * (1 + 24.86 / 100), 2)</f>
        <v>2136.5100000000002</v>
      </c>
      <c r="I202" s="21">
        <f>TRUNC(F202 * H202, 2)</f>
        <v>6409.53</v>
      </c>
    </row>
    <row r="203" spans="1:9" ht="117" customHeight="1" x14ac:dyDescent="0.2">
      <c r="A203" s="20" t="s">
        <v>597</v>
      </c>
      <c r="B203" s="13" t="s">
        <v>598</v>
      </c>
      <c r="C203" s="12" t="s">
        <v>68</v>
      </c>
      <c r="D203" s="12" t="s">
        <v>599</v>
      </c>
      <c r="E203" s="14" t="s">
        <v>24</v>
      </c>
      <c r="F203" s="13">
        <v>3</v>
      </c>
      <c r="G203" s="15">
        <v>2904.46</v>
      </c>
      <c r="H203" s="15">
        <f>TRUNC(G203 * (1 + 24.86 / 100), 2)</f>
        <v>3626.5</v>
      </c>
      <c r="I203" s="21">
        <f>TRUNC(F203 * H203, 2)</f>
        <v>10879.5</v>
      </c>
    </row>
    <row r="204" spans="1:9" ht="78" customHeight="1" x14ac:dyDescent="0.2">
      <c r="A204" s="20" t="s">
        <v>600</v>
      </c>
      <c r="B204" s="13" t="s">
        <v>601</v>
      </c>
      <c r="C204" s="12" t="s">
        <v>602</v>
      </c>
      <c r="D204" s="12" t="s">
        <v>603</v>
      </c>
      <c r="E204" s="14" t="s">
        <v>42</v>
      </c>
      <c r="F204" s="13">
        <v>9</v>
      </c>
      <c r="G204" s="15">
        <v>559.98</v>
      </c>
      <c r="H204" s="15">
        <f>TRUNC(G204 * (1 + 24.86 / 100), 2)</f>
        <v>699.19</v>
      </c>
      <c r="I204" s="21">
        <f>TRUNC(F204 * H204, 2)</f>
        <v>6292.71</v>
      </c>
    </row>
    <row r="205" spans="1:9" ht="24" customHeight="1" x14ac:dyDescent="0.2">
      <c r="A205" s="16" t="s">
        <v>604</v>
      </c>
      <c r="B205" s="6"/>
      <c r="C205" s="6"/>
      <c r="D205" s="6" t="s">
        <v>605</v>
      </c>
      <c r="E205" s="6"/>
      <c r="F205" s="7"/>
      <c r="G205" s="6"/>
      <c r="H205" s="6"/>
      <c r="I205" s="17">
        <v>84000.14</v>
      </c>
    </row>
    <row r="206" spans="1:9" ht="39" customHeight="1" x14ac:dyDescent="0.2">
      <c r="A206" s="20" t="s">
        <v>606</v>
      </c>
      <c r="B206" s="13" t="s">
        <v>607</v>
      </c>
      <c r="C206" s="12" t="s">
        <v>27</v>
      </c>
      <c r="D206" s="12" t="s">
        <v>608</v>
      </c>
      <c r="E206" s="14" t="s">
        <v>42</v>
      </c>
      <c r="F206" s="13">
        <v>166.33</v>
      </c>
      <c r="G206" s="15">
        <v>193.04</v>
      </c>
      <c r="H206" s="15">
        <f>TRUNC(G206 * (1 + 24.86 / 100), 2)</f>
        <v>241.02</v>
      </c>
      <c r="I206" s="21">
        <f>TRUNC(F206 * H206, 2)</f>
        <v>40088.85</v>
      </c>
    </row>
    <row r="207" spans="1:9" ht="65.099999999999994" customHeight="1" x14ac:dyDescent="0.2">
      <c r="A207" s="20" t="s">
        <v>609</v>
      </c>
      <c r="B207" s="13" t="s">
        <v>610</v>
      </c>
      <c r="C207" s="12" t="s">
        <v>88</v>
      </c>
      <c r="D207" s="12" t="s">
        <v>611</v>
      </c>
      <c r="E207" s="14" t="s">
        <v>42</v>
      </c>
      <c r="F207" s="13">
        <v>166.33</v>
      </c>
      <c r="G207" s="15">
        <v>202.4</v>
      </c>
      <c r="H207" s="15">
        <f>TRUNC(G207 * (1 + 24.86 / 100), 2)</f>
        <v>252.71</v>
      </c>
      <c r="I207" s="21">
        <f>TRUNC(F207 * H207, 2)</f>
        <v>42033.25</v>
      </c>
    </row>
    <row r="208" spans="1:9" ht="26.1" customHeight="1" x14ac:dyDescent="0.2">
      <c r="A208" s="18" t="s">
        <v>612</v>
      </c>
      <c r="B208" s="9" t="s">
        <v>613</v>
      </c>
      <c r="C208" s="8" t="s">
        <v>68</v>
      </c>
      <c r="D208" s="8" t="s">
        <v>614</v>
      </c>
      <c r="E208" s="10" t="s">
        <v>615</v>
      </c>
      <c r="F208" s="9">
        <v>42</v>
      </c>
      <c r="G208" s="11">
        <v>20.12</v>
      </c>
      <c r="H208" s="11">
        <f>TRUNC(G208 * (1 + 24.86 / 100), 2)</f>
        <v>25.12</v>
      </c>
      <c r="I208" s="19">
        <f>TRUNC(F208 * H208, 2)</f>
        <v>1055.04</v>
      </c>
    </row>
    <row r="209" spans="1:9" ht="26.1" customHeight="1" x14ac:dyDescent="0.2">
      <c r="A209" s="18" t="s">
        <v>616</v>
      </c>
      <c r="B209" s="9" t="s">
        <v>617</v>
      </c>
      <c r="C209" s="8" t="s">
        <v>68</v>
      </c>
      <c r="D209" s="8" t="s">
        <v>618</v>
      </c>
      <c r="E209" s="10" t="s">
        <v>615</v>
      </c>
      <c r="F209" s="9">
        <v>50</v>
      </c>
      <c r="G209" s="11">
        <v>13.19</v>
      </c>
      <c r="H209" s="11">
        <f>TRUNC(G209 * (1 + 24.86 / 100), 2)</f>
        <v>16.46</v>
      </c>
      <c r="I209" s="19">
        <f>TRUNC(F209 * H209, 2)</f>
        <v>823</v>
      </c>
    </row>
    <row r="210" spans="1:9" ht="24" customHeight="1" x14ac:dyDescent="0.2">
      <c r="A210" s="16" t="s">
        <v>619</v>
      </c>
      <c r="B210" s="6"/>
      <c r="C210" s="6"/>
      <c r="D210" s="6" t="s">
        <v>620</v>
      </c>
      <c r="E210" s="6"/>
      <c r="F210" s="7"/>
      <c r="G210" s="6"/>
      <c r="H210" s="6"/>
      <c r="I210" s="17">
        <v>617.91</v>
      </c>
    </row>
    <row r="211" spans="1:9" ht="24" customHeight="1" thickBot="1" x14ac:dyDescent="0.25">
      <c r="A211" s="22" t="s">
        <v>621</v>
      </c>
      <c r="B211" s="23" t="s">
        <v>622</v>
      </c>
      <c r="C211" s="24" t="s">
        <v>27</v>
      </c>
      <c r="D211" s="24" t="s">
        <v>623</v>
      </c>
      <c r="E211" s="25" t="s">
        <v>42</v>
      </c>
      <c r="F211" s="23">
        <v>118.149</v>
      </c>
      <c r="G211" s="26">
        <v>4.1900000000000004</v>
      </c>
      <c r="H211" s="26">
        <f>TRUNC(G211 * (1 + 24.86 / 100), 2)</f>
        <v>5.23</v>
      </c>
      <c r="I211" s="27">
        <f>TRUNC(F211 * H211, 2)</f>
        <v>617.91</v>
      </c>
    </row>
    <row r="212" spans="1:9" x14ac:dyDescent="0.2">
      <c r="A212" s="5"/>
      <c r="B212" s="5"/>
      <c r="C212" s="5"/>
      <c r="D212" s="5"/>
      <c r="E212" s="5"/>
      <c r="F212" s="5"/>
      <c r="G212" s="5"/>
      <c r="H212" s="5"/>
      <c r="I212" s="5"/>
    </row>
    <row r="213" spans="1:9" x14ac:dyDescent="0.2">
      <c r="A213" s="36"/>
      <c r="B213" s="36"/>
      <c r="C213" s="36"/>
      <c r="D213" s="4"/>
      <c r="E213" s="37" t="s">
        <v>624</v>
      </c>
      <c r="F213" s="36"/>
      <c r="G213" s="38">
        <v>758906.44</v>
      </c>
      <c r="H213" s="36"/>
      <c r="I213" s="36"/>
    </row>
    <row r="214" spans="1:9" x14ac:dyDescent="0.2">
      <c r="A214" s="36"/>
      <c r="B214" s="36"/>
      <c r="C214" s="36"/>
      <c r="D214" s="4"/>
      <c r="E214" s="37" t="s">
        <v>625</v>
      </c>
      <c r="F214" s="36"/>
      <c r="G214" s="38">
        <v>188460.77</v>
      </c>
      <c r="H214" s="36"/>
      <c r="I214" s="36"/>
    </row>
    <row r="215" spans="1:9" x14ac:dyDescent="0.2">
      <c r="A215" s="36"/>
      <c r="B215" s="36"/>
      <c r="C215" s="36"/>
      <c r="D215" s="4"/>
      <c r="E215" s="37" t="s">
        <v>626</v>
      </c>
      <c r="F215" s="36"/>
      <c r="G215" s="38">
        <v>947367.21</v>
      </c>
      <c r="H215" s="36"/>
      <c r="I215" s="36"/>
    </row>
    <row r="216" spans="1:9" ht="60" customHeight="1" x14ac:dyDescent="0.2">
      <c r="A216" s="3"/>
      <c r="B216" s="3"/>
      <c r="C216" s="3"/>
      <c r="D216" s="3"/>
      <c r="E216" s="3"/>
      <c r="F216" s="3"/>
      <c r="G216" s="3"/>
      <c r="H216" s="3"/>
      <c r="I216" s="3"/>
    </row>
    <row r="217" spans="1:9" ht="69.95" customHeight="1" x14ac:dyDescent="0.2">
      <c r="A217" s="39"/>
      <c r="B217" s="40"/>
      <c r="C217" s="40"/>
      <c r="D217" s="40"/>
      <c r="E217" s="40"/>
      <c r="F217" s="40"/>
      <c r="G217" s="40"/>
      <c r="H217" s="40"/>
      <c r="I217" s="40"/>
    </row>
  </sheetData>
  <mergeCells count="17">
    <mergeCell ref="E1:F1"/>
    <mergeCell ref="G1:H1"/>
    <mergeCell ref="I1"/>
    <mergeCell ref="E2:F2"/>
    <mergeCell ref="G2:H2"/>
    <mergeCell ref="I2"/>
    <mergeCell ref="A215:C215"/>
    <mergeCell ref="E215:F215"/>
    <mergeCell ref="G215:I215"/>
    <mergeCell ref="A217:I217"/>
    <mergeCell ref="A3:I3"/>
    <mergeCell ref="A213:C213"/>
    <mergeCell ref="E213:F213"/>
    <mergeCell ref="G213:I213"/>
    <mergeCell ref="A214:C214"/>
    <mergeCell ref="E214:F214"/>
    <mergeCell ref="G214:I214"/>
  </mergeCells>
  <pageMargins left="0.5" right="0.5" top="1" bottom="1" header="0.5" footer="0.5"/>
  <pageSetup paperSize="9" fitToHeight="0" orientation="landscape"/>
  <headerFooter>
    <oddHeader>&amp;L &amp;C &amp;R</oddHeader>
    <oddFooter>&amp;L &amp;C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Sintético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Luciane I Tomasi Soares - 7537</cp:lastModifiedBy>
  <cp:revision>0</cp:revision>
  <dcterms:created xsi:type="dcterms:W3CDTF">2026-06-17T19:12:47Z</dcterms:created>
  <dcterms:modified xsi:type="dcterms:W3CDTF">2026-06-18T16:58:27Z</dcterms:modified>
</cp:coreProperties>
</file>